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<sst xmlns="http://schemas.openxmlformats.org/spreadsheetml/2006/main" count="123" uniqueCount="111">
  <si>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</si>
  <si>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</si>
  <si>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</si>
  <si>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</si>
  <si>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</si>
  <si>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</si>
  <si>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</si>
  <si>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</si>
  <si>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</si>
  <si>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</si>
  <si>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</si>
  <si>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</si>
  <si>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</si>
  <si>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</si>
  <si>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</si>
  <si>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</si>
  <si>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</si>
  <si>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</si>
  <si>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</si>
  <si>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</si>
  <si>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</si>
  <si>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</si>
  <si>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</si>
  <si>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</si>
  <si>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</si>
  <si>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</si>
  <si>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</si>
  <si>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</si>
  <si>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</si>
  <si>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</si>
  <si>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</si>
  <si>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</si>
  <si>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</si>
  <si>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</si>
  <si>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</si>
  <si>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</si>
  <si>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</si>
  <si>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</si>
  <si>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</si>
  <si>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</si>
  <si>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</si>
  <si>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</si>
  <si>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</si>
  <si>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</si>
  <si>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</si>
  <si>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</si>
  <si>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</si>
  <si>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</si>
  <si>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</si>
  <si>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</si>
  <si>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</si>
  <si>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</si>
  <si>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</si>
  <si>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</si>
  <si>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</si>
  <si>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</si>
  <si>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</si>
  <si>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</si>
  <si>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</si>
  <si>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</si>
  <si>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</si>
  <si>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</si>
  <si>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</si>
  <si>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</si>
  <si>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</si>
  <si>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</si>
  <si>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</si>
  <si>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</si>
  <si>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</si>
  <si>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</si>
  <si>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</si>
  <si>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</si>
  <si>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</si>
  <si>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</si>
  <si>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</si>
  <si>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</si>
  <si>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</si>
  <si>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</si>
  <si>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</si>
  <si>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</si>
  <si>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</si>
  <si>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</si>
  <si>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</si>
  <si>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</si>
  <si>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</si>
  <si>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</si>
  <si>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</si>
  <si>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</si>
  <si>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</si>
  <si>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</si>
  <si>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</si>
  <si>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</si>
  <si>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ИНДУСТРИЈА МЛЕКА И МЛЕЧНИХ ПРОИЗВОДА ИМЛЕК БЕОГРАД-ПАДИНСКА СКЕЛА</t>
  </si>
  <si>
    <t>Индустријско насеље бб, Падинска Скела, Бгд</t>
  </si>
  <si>
    <t>07042701</t>
  </si>
  <si>
    <t>Слободан Петровић</t>
  </si>
  <si>
    <t xml:space="preserve">Увид се може извршити сваког радног дана од 08 до 16 часова, АД Имлек - Батајнички друм 14 км, Земун. </t>
  </si>
  <si>
    <t>V Нереалиѕовани добици по основу ХОВ</t>
  </si>
  <si>
    <t>VI Нереалиѕовани губици по основу ХОВ</t>
  </si>
  <si>
    <t>VII Нераспоређени добитак</t>
  </si>
  <si>
    <t>VIII Губитак</t>
  </si>
  <si>
    <t>IX Откупљене сопствене акције</t>
  </si>
  <si>
    <t>Нереалиѕовани добици по основу ХОВ</t>
  </si>
  <si>
    <t>Нереалиѕовани губици по основу ХОВ</t>
  </si>
  <si>
    <t>2009.</t>
  </si>
  <si>
    <t>АД ИМЛЕК БЕОГРАД-ПАДИНСКА СКЕЛА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</si>
  <si>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4. Правилника о садржини и начину извештавања јавних друштава и обавештавању о поседовању акција са правом гласа ("Службени гласник РС", бр. 100/2006; 116/2006 и 37/2009), објављује се</t>
  </si>
  <si>
    <t>ИЗВОД ИЗ ФИНАНСИЈСКИХ ИЗВЕШТАЈА ЗА 2010. ГОДИНУ</t>
  </si>
  <si>
    <t>2010.</t>
  </si>
  <si>
    <t>Извод из појединачних финансијских извештаја за 2010. годину биће објављен на сајту: www.imlek.rs</t>
  </si>
  <si>
    <r>
      <t>III ЗАКЉУЧНО МИШЉЕЊЕ РЕВИЗОРА КПМГ ДОО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истинито и објективно, по свим материјално значајним питањима, приказују неконсолидовано финансијско стање Друштва на дан 31. децембар 2010. године, неконсолидовни пословни резултат и неконслидоване токове готовине за годину која се завршава на тај дан и састављени су у складу са Законом о рачуноводству и ревизији важећим у Републици Србији.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</si>
</sst>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SheetLayoutView="100" zoomScalePageLayoutView="0" workbookViewId="0" topLeftCell="A6">
      <selection activeCell="L23" sqref="L23"/>
    </sheetView>
  </sheetViews>
  <sheetFormatPr defaultColWidth="9.140625" defaultRowHeight="12.75"/>
  <cols>
    <col min="1" max="1" width="12.28125" style="0" customWidth="1"/>
    <col min="6" max="6" width="11.140625" style="0" customWidth="1"/>
    <col min="7" max="7" width="10.57421875" style="0" customWidth="1"/>
    <col min="8" max="8" width="8.57421875" style="0" customWidth="1"/>
    <col min="10" max="10" width="9.421875" style="0" customWidth="1"/>
  </cols>
  <sheetData>
    <row r="1" spans="1:10" ht="41.25" customHeight="1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>
      <c r="A3" s="89" t="s">
        <v>92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2.75">
      <c r="A6" s="93" t="s">
        <v>1</v>
      </c>
      <c r="B6" s="93"/>
      <c r="C6" s="94" t="s">
        <v>105</v>
      </c>
      <c r="D6" s="94"/>
      <c r="E6" s="94"/>
      <c r="F6" s="94"/>
      <c r="G6" s="93" t="s">
        <v>2</v>
      </c>
      <c r="H6" s="93"/>
      <c r="I6" s="95" t="s">
        <v>94</v>
      </c>
      <c r="J6" s="94"/>
    </row>
    <row r="7" spans="1:10" ht="12.75">
      <c r="A7" s="93" t="s">
        <v>3</v>
      </c>
      <c r="B7" s="93"/>
      <c r="C7" s="96" t="s">
        <v>93</v>
      </c>
      <c r="D7" s="97"/>
      <c r="E7" s="97"/>
      <c r="F7" s="98"/>
      <c r="G7" s="93" t="s">
        <v>4</v>
      </c>
      <c r="H7" s="93"/>
      <c r="I7" s="96">
        <v>100001636</v>
      </c>
      <c r="J7" s="9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46" t="s">
        <v>6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82" t="s">
        <v>7</v>
      </c>
      <c r="B12" s="82"/>
      <c r="C12" s="82"/>
      <c r="D12" s="7" t="s">
        <v>104</v>
      </c>
      <c r="E12" s="7" t="s">
        <v>108</v>
      </c>
      <c r="F12" s="82" t="s">
        <v>8</v>
      </c>
      <c r="G12" s="82"/>
      <c r="H12" s="82"/>
      <c r="I12" s="7" t="s">
        <v>104</v>
      </c>
      <c r="J12" s="7" t="s">
        <v>108</v>
      </c>
    </row>
    <row r="13" spans="1:10" ht="12.75">
      <c r="A13" s="63" t="s">
        <v>9</v>
      </c>
      <c r="B13" s="63"/>
      <c r="C13" s="63"/>
      <c r="D13" s="27">
        <f>D14+D15+D16+D17+D19</f>
        <v>10598989</v>
      </c>
      <c r="E13" s="27">
        <f>E14+E15+E16+E17+E19</f>
        <v>10301826</v>
      </c>
      <c r="F13" s="63" t="s">
        <v>10</v>
      </c>
      <c r="G13" s="63"/>
      <c r="H13" s="63"/>
      <c r="I13" s="28">
        <f>I14+I15+I16+I17+I20-I21-I22+I18-I19</f>
        <v>9337327</v>
      </c>
      <c r="J13" s="28">
        <f>J14+J15+J16+J17+J20-J21-J22+J18-J19</f>
        <v>9790138</v>
      </c>
    </row>
    <row r="14" spans="1:10" ht="12.75">
      <c r="A14" s="78" t="s">
        <v>11</v>
      </c>
      <c r="B14" s="63"/>
      <c r="C14" s="63"/>
      <c r="D14" s="27">
        <v>0</v>
      </c>
      <c r="E14" s="27">
        <v>0</v>
      </c>
      <c r="F14" s="84" t="s">
        <v>75</v>
      </c>
      <c r="G14" s="85"/>
      <c r="H14" s="86"/>
      <c r="I14" s="27">
        <v>5468562</v>
      </c>
      <c r="J14" s="27">
        <v>5450367</v>
      </c>
    </row>
    <row r="15" spans="1:10" ht="12.75">
      <c r="A15" s="83" t="s">
        <v>12</v>
      </c>
      <c r="B15" s="83"/>
      <c r="C15" s="83"/>
      <c r="D15" s="27">
        <v>0</v>
      </c>
      <c r="E15" s="27">
        <v>0</v>
      </c>
      <c r="F15" s="59" t="s">
        <v>13</v>
      </c>
      <c r="G15" s="59"/>
      <c r="H15" s="59"/>
      <c r="I15" s="27">
        <v>0</v>
      </c>
      <c r="J15" s="27">
        <v>0</v>
      </c>
    </row>
    <row r="16" spans="1:10" ht="12.75">
      <c r="A16" s="59" t="s">
        <v>14</v>
      </c>
      <c r="B16" s="59"/>
      <c r="C16" s="59"/>
      <c r="D16" s="27">
        <v>115914</v>
      </c>
      <c r="E16" s="27">
        <v>73933</v>
      </c>
      <c r="F16" s="59" t="s">
        <v>15</v>
      </c>
      <c r="G16" s="59"/>
      <c r="H16" s="59"/>
      <c r="I16" s="27">
        <v>1658124</v>
      </c>
      <c r="J16" s="27">
        <v>1658124</v>
      </c>
    </row>
    <row r="17" spans="1:10" ht="12.75">
      <c r="A17" s="58" t="s">
        <v>59</v>
      </c>
      <c r="B17" s="59"/>
      <c r="C17" s="59"/>
      <c r="D17" s="44">
        <v>7193316</v>
      </c>
      <c r="E17" s="44">
        <v>6968121</v>
      </c>
      <c r="F17" s="59" t="s">
        <v>16</v>
      </c>
      <c r="G17" s="59"/>
      <c r="H17" s="59"/>
      <c r="I17" s="27">
        <v>71184</v>
      </c>
      <c r="J17" s="27">
        <v>45125</v>
      </c>
    </row>
    <row r="18" spans="1:10" ht="12.75">
      <c r="A18" s="59"/>
      <c r="B18" s="59"/>
      <c r="C18" s="59"/>
      <c r="D18" s="44"/>
      <c r="E18" s="44"/>
      <c r="F18" s="59" t="s">
        <v>97</v>
      </c>
      <c r="G18" s="59"/>
      <c r="H18" s="59"/>
      <c r="I18" s="27">
        <v>5423</v>
      </c>
      <c r="J18" s="27">
        <v>7144</v>
      </c>
    </row>
    <row r="19" spans="1:10" ht="12.75">
      <c r="A19" s="78" t="s">
        <v>17</v>
      </c>
      <c r="B19" s="78"/>
      <c r="C19" s="78"/>
      <c r="D19" s="27">
        <v>3289759</v>
      </c>
      <c r="E19" s="27">
        <v>3259772</v>
      </c>
      <c r="F19" s="59" t="s">
        <v>98</v>
      </c>
      <c r="G19" s="59"/>
      <c r="H19" s="59"/>
      <c r="I19" s="27">
        <v>269</v>
      </c>
      <c r="J19" s="27">
        <v>219</v>
      </c>
    </row>
    <row r="20" spans="1:10" ht="12.75">
      <c r="A20" s="63" t="s">
        <v>20</v>
      </c>
      <c r="B20" s="63"/>
      <c r="C20" s="63"/>
      <c r="D20" s="27">
        <f>D21+D22+D23+D24</f>
        <v>5725443</v>
      </c>
      <c r="E20" s="27">
        <f>E21+E22+E23+E24</f>
        <v>7431711</v>
      </c>
      <c r="F20" s="59" t="s">
        <v>99</v>
      </c>
      <c r="G20" s="59"/>
      <c r="H20" s="59"/>
      <c r="I20" s="27">
        <v>2152498</v>
      </c>
      <c r="J20" s="27">
        <v>2670094</v>
      </c>
    </row>
    <row r="21" spans="1:10" ht="12.75" customHeight="1">
      <c r="A21" s="59" t="s">
        <v>22</v>
      </c>
      <c r="B21" s="59"/>
      <c r="C21" s="59"/>
      <c r="D21" s="27">
        <v>1193525</v>
      </c>
      <c r="E21" s="27">
        <v>1587727</v>
      </c>
      <c r="F21" s="59" t="s">
        <v>100</v>
      </c>
      <c r="G21" s="59"/>
      <c r="H21" s="59"/>
      <c r="I21" s="27">
        <v>0</v>
      </c>
      <c r="J21" s="27">
        <v>0</v>
      </c>
    </row>
    <row r="22" spans="1:10" ht="46.5" customHeight="1">
      <c r="A22" s="80" t="s">
        <v>60</v>
      </c>
      <c r="B22" s="81"/>
      <c r="C22" s="81"/>
      <c r="D22" s="27">
        <v>535</v>
      </c>
      <c r="E22" s="27">
        <v>116792</v>
      </c>
      <c r="F22" s="59" t="s">
        <v>101</v>
      </c>
      <c r="G22" s="59"/>
      <c r="H22" s="59"/>
      <c r="I22" s="27">
        <v>18195</v>
      </c>
      <c r="J22" s="27">
        <v>40497</v>
      </c>
    </row>
    <row r="23" spans="1:10" ht="12.75">
      <c r="A23" s="59" t="s">
        <v>61</v>
      </c>
      <c r="B23" s="59"/>
      <c r="C23" s="59"/>
      <c r="D23" s="27">
        <v>4503519</v>
      </c>
      <c r="E23" s="27">
        <v>5690042</v>
      </c>
      <c r="F23" s="54" t="s">
        <v>18</v>
      </c>
      <c r="G23" s="79"/>
      <c r="H23" s="79"/>
      <c r="I23" s="44">
        <f>I25+I26+I27+I28</f>
        <v>6987105</v>
      </c>
      <c r="J23" s="44">
        <f>J25+J26+J27+J28</f>
        <v>7943399</v>
      </c>
    </row>
    <row r="24" spans="1:10" ht="12.75">
      <c r="A24" s="78" t="s">
        <v>24</v>
      </c>
      <c r="B24" s="78"/>
      <c r="C24" s="78"/>
      <c r="D24" s="27">
        <v>27864</v>
      </c>
      <c r="E24" s="27">
        <v>37150</v>
      </c>
      <c r="F24" s="79"/>
      <c r="G24" s="79"/>
      <c r="H24" s="79"/>
      <c r="I24" s="44"/>
      <c r="J24" s="44"/>
    </row>
    <row r="25" spans="1:10" ht="12.75">
      <c r="A25" s="63" t="s">
        <v>25</v>
      </c>
      <c r="B25" s="63"/>
      <c r="C25" s="63"/>
      <c r="D25" s="27">
        <f>D13+D20</f>
        <v>16324432</v>
      </c>
      <c r="E25" s="27">
        <f>E13+E20</f>
        <v>17733537</v>
      </c>
      <c r="F25" s="78" t="s">
        <v>19</v>
      </c>
      <c r="G25" s="78"/>
      <c r="H25" s="78"/>
      <c r="I25" s="27">
        <v>34371</v>
      </c>
      <c r="J25" s="27">
        <v>34371</v>
      </c>
    </row>
    <row r="26" spans="1:10" ht="12.75">
      <c r="A26" s="63" t="s">
        <v>62</v>
      </c>
      <c r="B26" s="63"/>
      <c r="C26" s="63"/>
      <c r="D26" s="27"/>
      <c r="E26" s="27"/>
      <c r="F26" s="78" t="s">
        <v>21</v>
      </c>
      <c r="G26" s="78"/>
      <c r="H26" s="78"/>
      <c r="I26" s="27">
        <v>2565175</v>
      </c>
      <c r="J26" s="27">
        <v>2689638</v>
      </c>
    </row>
    <row r="27" spans="1:10" ht="12.75">
      <c r="A27" s="55" t="s">
        <v>28</v>
      </c>
      <c r="B27" s="55"/>
      <c r="C27" s="55"/>
      <c r="D27" s="27">
        <f>D13+D20</f>
        <v>16324432</v>
      </c>
      <c r="E27" s="27">
        <f>E13+E20</f>
        <v>17733537</v>
      </c>
      <c r="F27" s="59" t="s">
        <v>23</v>
      </c>
      <c r="G27" s="59"/>
      <c r="H27" s="59"/>
      <c r="I27" s="27">
        <v>4387559</v>
      </c>
      <c r="J27" s="27">
        <v>5219390</v>
      </c>
    </row>
    <row r="28" spans="1:10" ht="12.75">
      <c r="A28" s="55" t="s">
        <v>29</v>
      </c>
      <c r="B28" s="55"/>
      <c r="C28" s="55"/>
      <c r="D28" s="27"/>
      <c r="E28" s="27"/>
      <c r="F28" s="59" t="s">
        <v>26</v>
      </c>
      <c r="G28" s="59"/>
      <c r="H28" s="59"/>
      <c r="I28" s="27">
        <v>0</v>
      </c>
      <c r="J28" s="27">
        <v>0</v>
      </c>
    </row>
    <row r="29" spans="6:10" ht="12.75">
      <c r="F29" s="51" t="s">
        <v>27</v>
      </c>
      <c r="G29" s="51"/>
      <c r="H29" s="51"/>
      <c r="I29" s="69">
        <f>I13+I23</f>
        <v>16324432</v>
      </c>
      <c r="J29" s="69">
        <f>J13+J23</f>
        <v>17733537</v>
      </c>
    </row>
    <row r="30" spans="6:10" ht="12.75">
      <c r="F30" s="51"/>
      <c r="G30" s="51"/>
      <c r="H30" s="51"/>
      <c r="I30" s="70"/>
      <c r="J30" s="70"/>
    </row>
    <row r="31" spans="6:10" ht="12.75">
      <c r="F31" s="71" t="s">
        <v>30</v>
      </c>
      <c r="G31" s="72"/>
      <c r="H31" s="72"/>
      <c r="I31" s="29"/>
      <c r="J31" s="29"/>
    </row>
    <row r="33" spans="1:10" ht="12.75" customHeight="1">
      <c r="A33" s="67" t="s">
        <v>63</v>
      </c>
      <c r="B33" s="68"/>
      <c r="C33" s="68"/>
      <c r="D33" s="68"/>
      <c r="E33" s="68"/>
      <c r="F33" s="73" t="s">
        <v>31</v>
      </c>
      <c r="G33" s="73"/>
      <c r="H33" s="73"/>
      <c r="I33" s="73"/>
      <c r="J33" s="73"/>
    </row>
    <row r="34" spans="1:10" ht="12.75">
      <c r="A34" s="74" t="s">
        <v>58</v>
      </c>
      <c r="B34" s="74"/>
      <c r="C34" s="74"/>
      <c r="D34" s="75" t="s">
        <v>104</v>
      </c>
      <c r="E34" s="75" t="s">
        <v>108</v>
      </c>
      <c r="F34" s="73"/>
      <c r="G34" s="73"/>
      <c r="H34" s="73"/>
      <c r="I34" s="73"/>
      <c r="J34" s="73"/>
    </row>
    <row r="35" spans="1:10" ht="12.75">
      <c r="A35" s="74"/>
      <c r="B35" s="74"/>
      <c r="C35" s="74"/>
      <c r="D35" s="76"/>
      <c r="E35" s="76"/>
      <c r="F35" s="43" t="s">
        <v>32</v>
      </c>
      <c r="G35" s="63"/>
      <c r="H35" s="63"/>
      <c r="I35" s="66" t="s">
        <v>104</v>
      </c>
      <c r="J35" s="66" t="s">
        <v>108</v>
      </c>
    </row>
    <row r="36" spans="1:10" ht="12.75">
      <c r="A36" s="74"/>
      <c r="B36" s="74"/>
      <c r="C36" s="74"/>
      <c r="D36" s="77"/>
      <c r="E36" s="77"/>
      <c r="F36" s="63"/>
      <c r="G36" s="63"/>
      <c r="H36" s="63"/>
      <c r="I36" s="66"/>
      <c r="J36" s="66"/>
    </row>
    <row r="37" spans="1:10" ht="12.75">
      <c r="A37" s="59" t="s">
        <v>34</v>
      </c>
      <c r="B37" s="59"/>
      <c r="C37" s="59"/>
      <c r="D37" s="27">
        <v>16684543</v>
      </c>
      <c r="E37" s="27">
        <v>17522478</v>
      </c>
      <c r="F37" s="59" t="s">
        <v>33</v>
      </c>
      <c r="G37" s="59"/>
      <c r="H37" s="59"/>
      <c r="I37" s="27">
        <v>16446578</v>
      </c>
      <c r="J37" s="27">
        <v>18198197</v>
      </c>
    </row>
    <row r="38" spans="1:10" ht="12.75">
      <c r="A38" s="59" t="s">
        <v>35</v>
      </c>
      <c r="B38" s="59"/>
      <c r="C38" s="59"/>
      <c r="D38" s="27">
        <v>14215181</v>
      </c>
      <c r="E38" s="27">
        <v>15185561</v>
      </c>
      <c r="F38" s="59" t="s">
        <v>37</v>
      </c>
      <c r="G38" s="59"/>
      <c r="H38" s="59"/>
      <c r="I38" s="27">
        <v>14619870</v>
      </c>
      <c r="J38" s="27">
        <v>15478863</v>
      </c>
    </row>
    <row r="39" spans="1:10" ht="12.75">
      <c r="A39" s="65" t="s">
        <v>36</v>
      </c>
      <c r="B39" s="65"/>
      <c r="C39" s="65"/>
      <c r="D39" s="27">
        <f>D37-D38</f>
        <v>2469362</v>
      </c>
      <c r="E39" s="27">
        <f>E37-E38</f>
        <v>2336917</v>
      </c>
      <c r="F39" s="59" t="s">
        <v>64</v>
      </c>
      <c r="G39" s="59"/>
      <c r="H39" s="59"/>
      <c r="I39" s="27">
        <f>I37-I38</f>
        <v>1826708</v>
      </c>
      <c r="J39" s="27">
        <f>J37-J38</f>
        <v>2719334</v>
      </c>
    </row>
    <row r="40" spans="1:10" ht="12.75" customHeight="1">
      <c r="A40" s="43" t="s">
        <v>65</v>
      </c>
      <c r="B40" s="43"/>
      <c r="C40" s="43"/>
      <c r="D40" s="44"/>
      <c r="E40" s="44"/>
      <c r="F40" s="59" t="s">
        <v>41</v>
      </c>
      <c r="G40" s="59"/>
      <c r="H40" s="59"/>
      <c r="I40" s="27">
        <v>388279</v>
      </c>
      <c r="J40" s="27">
        <v>616666</v>
      </c>
    </row>
    <row r="41" spans="1:10" ht="25.5" customHeight="1">
      <c r="A41" s="43"/>
      <c r="B41" s="43"/>
      <c r="C41" s="43"/>
      <c r="D41" s="44"/>
      <c r="E41" s="44"/>
      <c r="F41" s="59" t="s">
        <v>43</v>
      </c>
      <c r="G41" s="59"/>
      <c r="H41" s="59"/>
      <c r="I41" s="27">
        <v>764923</v>
      </c>
      <c r="J41" s="27">
        <v>970371</v>
      </c>
    </row>
    <row r="42" spans="1:10" ht="24.75" customHeight="1">
      <c r="A42" s="58" t="s">
        <v>38</v>
      </c>
      <c r="B42" s="58"/>
      <c r="C42" s="58"/>
      <c r="D42" s="27">
        <v>371444</v>
      </c>
      <c r="E42" s="27">
        <v>289245</v>
      </c>
      <c r="F42" s="64" t="s">
        <v>44</v>
      </c>
      <c r="G42" s="64"/>
      <c r="H42" s="64"/>
      <c r="I42" s="27">
        <v>299661</v>
      </c>
      <c r="J42" s="27">
        <v>279543</v>
      </c>
    </row>
    <row r="43" spans="1:10" ht="26.25" customHeight="1">
      <c r="A43" s="58" t="s">
        <v>39</v>
      </c>
      <c r="B43" s="58"/>
      <c r="C43" s="58"/>
      <c r="D43" s="27">
        <v>2111282</v>
      </c>
      <c r="E43" s="27">
        <v>1450930</v>
      </c>
      <c r="F43" s="64" t="s">
        <v>46</v>
      </c>
      <c r="G43" s="43"/>
      <c r="H43" s="43"/>
      <c r="I43" s="27">
        <v>809528</v>
      </c>
      <c r="J43" s="27">
        <v>1367408</v>
      </c>
    </row>
    <row r="44" spans="1:10" ht="16.5" customHeight="1">
      <c r="A44" s="59" t="s">
        <v>36</v>
      </c>
      <c r="B44" s="59"/>
      <c r="C44" s="59"/>
      <c r="D44" s="27">
        <f>D42-D43</f>
        <v>-1739838</v>
      </c>
      <c r="E44" s="27">
        <f>E42-E43</f>
        <v>-1161685</v>
      </c>
      <c r="F44" s="58" t="s">
        <v>72</v>
      </c>
      <c r="G44" s="59"/>
      <c r="H44" s="59"/>
      <c r="I44" s="27">
        <f>I39+I40-I41+I42-I43</f>
        <v>940197</v>
      </c>
      <c r="J44" s="27">
        <f>J39+J40-J41+J42-J43</f>
        <v>1277764</v>
      </c>
    </row>
    <row r="45" spans="1:10" ht="19.5" customHeight="1">
      <c r="A45" s="43" t="s">
        <v>67</v>
      </c>
      <c r="B45" s="43"/>
      <c r="C45" s="43"/>
      <c r="D45" s="44"/>
      <c r="E45" s="44"/>
      <c r="F45" s="60" t="s">
        <v>66</v>
      </c>
      <c r="G45" s="61"/>
      <c r="H45" s="62"/>
      <c r="I45" s="30"/>
      <c r="J45" s="30"/>
    </row>
    <row r="46" spans="1:10" ht="24.75" customHeight="1">
      <c r="A46" s="43"/>
      <c r="B46" s="43"/>
      <c r="C46" s="43"/>
      <c r="D46" s="44"/>
      <c r="E46" s="44"/>
      <c r="F46" s="43" t="s">
        <v>50</v>
      </c>
      <c r="G46" s="43"/>
      <c r="H46" s="43"/>
      <c r="I46" s="44">
        <f>I44</f>
        <v>940197</v>
      </c>
      <c r="J46" s="44">
        <f>J44</f>
        <v>1277764</v>
      </c>
    </row>
    <row r="47" spans="1:10" ht="28.5" customHeight="1">
      <c r="A47" s="58" t="s">
        <v>40</v>
      </c>
      <c r="B47" s="58"/>
      <c r="C47" s="58"/>
      <c r="D47" s="27">
        <v>148365</v>
      </c>
      <c r="E47" s="27">
        <v>634606</v>
      </c>
      <c r="F47" s="43"/>
      <c r="G47" s="43"/>
      <c r="H47" s="43"/>
      <c r="I47" s="44"/>
      <c r="J47" s="44"/>
    </row>
    <row r="48" spans="1:10" ht="16.5" customHeight="1">
      <c r="A48" s="58" t="s">
        <v>42</v>
      </c>
      <c r="B48" s="58"/>
      <c r="C48" s="58"/>
      <c r="D48" s="27">
        <v>1024962</v>
      </c>
      <c r="E48" s="27">
        <v>1131729</v>
      </c>
      <c r="F48" s="55" t="s">
        <v>52</v>
      </c>
      <c r="G48" s="55"/>
      <c r="H48" s="55"/>
      <c r="I48" s="27">
        <f>59893+12489</f>
        <v>72382</v>
      </c>
      <c r="J48" s="27">
        <f>131515-9286</f>
        <v>122229</v>
      </c>
    </row>
    <row r="49" spans="1:10" ht="34.5" customHeight="1">
      <c r="A49" s="59" t="s">
        <v>36</v>
      </c>
      <c r="B49" s="59"/>
      <c r="C49" s="59"/>
      <c r="D49" s="27">
        <f>D47-D48</f>
        <v>-876597</v>
      </c>
      <c r="E49" s="27">
        <f>E47-E48</f>
        <v>-497123</v>
      </c>
      <c r="F49" s="52" t="s">
        <v>68</v>
      </c>
      <c r="G49" s="53"/>
      <c r="H49" s="53"/>
      <c r="I49" s="27"/>
      <c r="J49" s="27"/>
    </row>
    <row r="50" spans="1:10" ht="35.25" customHeight="1">
      <c r="A50" s="51" t="s">
        <v>45</v>
      </c>
      <c r="B50" s="51"/>
      <c r="C50" s="51"/>
      <c r="D50" s="27">
        <f>D37+D42+D47</f>
        <v>17204352</v>
      </c>
      <c r="E50" s="27">
        <f>E37+E42+E47</f>
        <v>18446329</v>
      </c>
      <c r="F50" s="53" t="s">
        <v>69</v>
      </c>
      <c r="G50" s="53"/>
      <c r="H50" s="53"/>
      <c r="I50" s="27">
        <f>I46-I48</f>
        <v>867815</v>
      </c>
      <c r="J50" s="27">
        <f>J46-J48</f>
        <v>1155535</v>
      </c>
    </row>
    <row r="51" spans="1:10" ht="18" customHeight="1">
      <c r="A51" s="51" t="s">
        <v>47</v>
      </c>
      <c r="B51" s="51"/>
      <c r="C51" s="51"/>
      <c r="D51" s="27">
        <f>D38+D43+D48</f>
        <v>17351425</v>
      </c>
      <c r="E51" s="27">
        <f>E38+E43+E48</f>
        <v>17768220</v>
      </c>
      <c r="F51" s="52" t="s">
        <v>73</v>
      </c>
      <c r="G51" s="53"/>
      <c r="H51" s="53"/>
      <c r="I51" s="27"/>
      <c r="J51" s="27"/>
    </row>
    <row r="52" spans="1:10" ht="18" customHeight="1">
      <c r="A52" s="63" t="s">
        <v>48</v>
      </c>
      <c r="B52" s="63"/>
      <c r="C52" s="63"/>
      <c r="D52" s="27">
        <f>D50-D51</f>
        <v>-147073</v>
      </c>
      <c r="E52" s="27">
        <f>E50-E51</f>
        <v>678109</v>
      </c>
      <c r="F52" s="54" t="s">
        <v>70</v>
      </c>
      <c r="G52" s="55"/>
      <c r="H52" s="55"/>
      <c r="I52" s="27"/>
      <c r="J52" s="27"/>
    </row>
    <row r="53" spans="1:10" ht="28.5" customHeight="1">
      <c r="A53" s="43" t="s">
        <v>49</v>
      </c>
      <c r="B53" s="43"/>
      <c r="C53" s="43"/>
      <c r="D53" s="44">
        <v>497165</v>
      </c>
      <c r="E53" s="44">
        <v>363429</v>
      </c>
      <c r="F53" s="55" t="s">
        <v>71</v>
      </c>
      <c r="G53" s="55"/>
      <c r="H53" s="55"/>
      <c r="I53" s="27"/>
      <c r="J53" s="27"/>
    </row>
    <row r="54" spans="1:10" ht="24" customHeight="1">
      <c r="A54" s="43"/>
      <c r="B54" s="43"/>
      <c r="C54" s="43"/>
      <c r="D54" s="44"/>
      <c r="E54" s="44"/>
      <c r="F54" s="55" t="s">
        <v>54</v>
      </c>
      <c r="G54" s="55"/>
      <c r="H54" s="55"/>
      <c r="I54" s="27">
        <v>95</v>
      </c>
      <c r="J54" s="27">
        <v>128</v>
      </c>
    </row>
    <row r="55" spans="1:10" ht="22.5" customHeight="1">
      <c r="A55" s="43" t="s">
        <v>51</v>
      </c>
      <c r="B55" s="43"/>
      <c r="C55" s="43"/>
      <c r="D55" s="44">
        <v>13337</v>
      </c>
      <c r="E55" s="44">
        <v>5384</v>
      </c>
      <c r="F55" s="48" t="s">
        <v>55</v>
      </c>
      <c r="G55" s="49"/>
      <c r="H55" s="50"/>
      <c r="I55" s="27"/>
      <c r="J55" s="27"/>
    </row>
    <row r="56" spans="1:10" ht="12.75">
      <c r="A56" s="43"/>
      <c r="B56" s="43"/>
      <c r="C56" s="43"/>
      <c r="D56" s="44"/>
      <c r="E56" s="44"/>
      <c r="F56" s="56"/>
      <c r="G56" s="57"/>
      <c r="H56" s="57"/>
      <c r="I56" s="11"/>
      <c r="J56" s="11"/>
    </row>
    <row r="57" spans="1:5" ht="12.75">
      <c r="A57" s="43" t="s">
        <v>53</v>
      </c>
      <c r="B57" s="43"/>
      <c r="C57" s="43"/>
      <c r="D57" s="44">
        <f>D52+D53+D55</f>
        <v>363429</v>
      </c>
      <c r="E57" s="44">
        <f>E52+E53+E55</f>
        <v>1046922</v>
      </c>
    </row>
    <row r="58" spans="1:5" ht="14.25" customHeight="1">
      <c r="A58" s="43"/>
      <c r="B58" s="43"/>
      <c r="C58" s="43"/>
      <c r="D58" s="44"/>
      <c r="E58" s="44"/>
    </row>
    <row r="60" spans="1:10" ht="12.75" customHeight="1">
      <c r="A60" s="46" t="s">
        <v>56</v>
      </c>
      <c r="B60" s="46"/>
      <c r="C60" s="46"/>
      <c r="D60" s="46"/>
      <c r="E60" s="46"/>
      <c r="F60" s="46"/>
      <c r="G60" s="46"/>
      <c r="H60" s="46"/>
      <c r="I60" s="46"/>
      <c r="J60" s="46"/>
    </row>
    <row r="62" spans="1:10" ht="8.25" customHeight="1">
      <c r="A62" s="21"/>
      <c r="B62" s="22"/>
      <c r="C62" s="40">
        <v>2009</v>
      </c>
      <c r="D62" s="41"/>
      <c r="E62" s="41"/>
      <c r="F62" s="42"/>
      <c r="G62" s="40">
        <v>2010</v>
      </c>
      <c r="H62" s="41"/>
      <c r="I62" s="41"/>
      <c r="J62" s="42"/>
    </row>
    <row r="63" spans="1:10" ht="8.25" customHeight="1">
      <c r="A63" s="23"/>
      <c r="B63" s="24"/>
      <c r="C63" s="18"/>
      <c r="D63" s="19"/>
      <c r="E63" s="19"/>
      <c r="F63" s="20"/>
      <c r="G63" s="18"/>
      <c r="H63" s="19"/>
      <c r="I63" s="19"/>
      <c r="J63" s="20"/>
    </row>
    <row r="64" spans="1:10" ht="21.75" customHeight="1">
      <c r="A64" s="25"/>
      <c r="B64" s="26"/>
      <c r="C64" s="15" t="s">
        <v>76</v>
      </c>
      <c r="D64" s="15" t="s">
        <v>77</v>
      </c>
      <c r="E64" s="15" t="s">
        <v>78</v>
      </c>
      <c r="F64" s="15" t="s">
        <v>79</v>
      </c>
      <c r="G64" s="15" t="s">
        <v>76</v>
      </c>
      <c r="H64" s="15" t="s">
        <v>77</v>
      </c>
      <c r="I64" s="15" t="s">
        <v>78</v>
      </c>
      <c r="J64" s="15" t="s">
        <v>79</v>
      </c>
    </row>
    <row r="65" spans="1:10" ht="26.25" customHeight="1">
      <c r="A65" s="16" t="s">
        <v>80</v>
      </c>
      <c r="B65" s="16"/>
      <c r="C65" s="31">
        <v>5725235</v>
      </c>
      <c r="D65" s="32">
        <v>0</v>
      </c>
      <c r="E65" s="32">
        <v>256673</v>
      </c>
      <c r="F65" s="32">
        <f>C65+D65-E65</f>
        <v>5468562</v>
      </c>
      <c r="G65" s="32">
        <f>F65</f>
        <v>5468562</v>
      </c>
      <c r="H65" s="32">
        <v>0</v>
      </c>
      <c r="I65" s="32">
        <v>18195</v>
      </c>
      <c r="J65" s="32">
        <f>G65+H65-I65</f>
        <v>5450367</v>
      </c>
    </row>
    <row r="66" spans="1:10" ht="21.75" customHeight="1">
      <c r="A66" s="16" t="s">
        <v>81</v>
      </c>
      <c r="B66" s="16"/>
      <c r="C66" s="31">
        <v>0</v>
      </c>
      <c r="D66" s="32">
        <v>0</v>
      </c>
      <c r="E66" s="32">
        <v>0</v>
      </c>
      <c r="F66" s="32">
        <f aca="true" t="shared" si="0" ref="F66:F75">C66+D66-E66</f>
        <v>0</v>
      </c>
      <c r="G66" s="32">
        <f aca="true" t="shared" si="1" ref="G66:G75">F66</f>
        <v>0</v>
      </c>
      <c r="H66" s="32">
        <v>0</v>
      </c>
      <c r="I66" s="32">
        <v>0</v>
      </c>
      <c r="J66" s="32">
        <f aca="true" t="shared" si="2" ref="J66:J74">G66+H66-I66</f>
        <v>0</v>
      </c>
    </row>
    <row r="67" spans="1:10" ht="21.75" customHeight="1">
      <c r="A67" s="16" t="s">
        <v>82</v>
      </c>
      <c r="B67" s="16"/>
      <c r="C67" s="31">
        <v>0</v>
      </c>
      <c r="D67" s="31">
        <v>0</v>
      </c>
      <c r="E67" s="31">
        <v>0</v>
      </c>
      <c r="F67" s="32">
        <f t="shared" si="0"/>
        <v>0</v>
      </c>
      <c r="G67" s="32">
        <f t="shared" si="1"/>
        <v>0</v>
      </c>
      <c r="H67" s="31">
        <v>0</v>
      </c>
      <c r="I67" s="31">
        <v>0</v>
      </c>
      <c r="J67" s="32">
        <f t="shared" si="2"/>
        <v>0</v>
      </c>
    </row>
    <row r="68" spans="1:10" ht="21.75" customHeight="1">
      <c r="A68" s="16" t="s">
        <v>83</v>
      </c>
      <c r="B68" s="16"/>
      <c r="C68" s="31">
        <v>0</v>
      </c>
      <c r="D68" s="31">
        <v>0</v>
      </c>
      <c r="E68" s="31">
        <v>0</v>
      </c>
      <c r="F68" s="32">
        <f t="shared" si="0"/>
        <v>0</v>
      </c>
      <c r="G68" s="32">
        <f t="shared" si="1"/>
        <v>0</v>
      </c>
      <c r="H68" s="31">
        <v>0</v>
      </c>
      <c r="I68" s="31">
        <v>0</v>
      </c>
      <c r="J68" s="32">
        <f t="shared" si="2"/>
        <v>0</v>
      </c>
    </row>
    <row r="69" spans="1:10" ht="21.75" customHeight="1">
      <c r="A69" s="16" t="s">
        <v>84</v>
      </c>
      <c r="B69" s="16"/>
      <c r="C69" s="31">
        <v>1658124</v>
      </c>
      <c r="D69" s="31">
        <v>0</v>
      </c>
      <c r="E69" s="31">
        <v>0</v>
      </c>
      <c r="F69" s="32">
        <f t="shared" si="0"/>
        <v>1658124</v>
      </c>
      <c r="G69" s="32">
        <f t="shared" si="1"/>
        <v>1658124</v>
      </c>
      <c r="H69" s="31">
        <v>0</v>
      </c>
      <c r="I69" s="31">
        <v>0</v>
      </c>
      <c r="J69" s="32">
        <f t="shared" si="2"/>
        <v>1658124</v>
      </c>
    </row>
    <row r="70" spans="1:10" ht="21.75" customHeight="1">
      <c r="A70" s="16" t="s">
        <v>85</v>
      </c>
      <c r="B70" s="16"/>
      <c r="C70" s="31">
        <v>100003</v>
      </c>
      <c r="D70" s="31">
        <v>0</v>
      </c>
      <c r="E70" s="31">
        <v>28819</v>
      </c>
      <c r="F70" s="32">
        <f t="shared" si="0"/>
        <v>71184</v>
      </c>
      <c r="G70" s="32">
        <f t="shared" si="1"/>
        <v>71184</v>
      </c>
      <c r="H70" s="31">
        <v>20007</v>
      </c>
      <c r="I70" s="31">
        <v>46066</v>
      </c>
      <c r="J70" s="32">
        <f t="shared" si="2"/>
        <v>45125</v>
      </c>
    </row>
    <row r="71" spans="1:10" ht="21.75" customHeight="1">
      <c r="A71" s="16" t="s">
        <v>102</v>
      </c>
      <c r="B71" s="16"/>
      <c r="C71" s="31">
        <v>11136</v>
      </c>
      <c r="D71" s="31">
        <v>1815</v>
      </c>
      <c r="E71" s="31">
        <v>7528</v>
      </c>
      <c r="F71" s="32">
        <f t="shared" si="0"/>
        <v>5423</v>
      </c>
      <c r="G71" s="32">
        <f t="shared" si="1"/>
        <v>5423</v>
      </c>
      <c r="H71" s="31">
        <v>3727</v>
      </c>
      <c r="I71" s="31">
        <v>2006</v>
      </c>
      <c r="J71" s="32">
        <f t="shared" si="2"/>
        <v>7144</v>
      </c>
    </row>
    <row r="72" spans="1:10" ht="21.75" customHeight="1">
      <c r="A72" s="16" t="s">
        <v>103</v>
      </c>
      <c r="B72" s="16"/>
      <c r="C72" s="31">
        <v>160</v>
      </c>
      <c r="D72" s="31">
        <v>219</v>
      </c>
      <c r="E72" s="31">
        <v>110</v>
      </c>
      <c r="F72" s="32">
        <f t="shared" si="0"/>
        <v>269</v>
      </c>
      <c r="G72" s="32">
        <f t="shared" si="1"/>
        <v>269</v>
      </c>
      <c r="H72" s="31">
        <v>386</v>
      </c>
      <c r="I72" s="31">
        <v>436</v>
      </c>
      <c r="J72" s="32">
        <f t="shared" si="2"/>
        <v>219</v>
      </c>
    </row>
    <row r="73" spans="1:10" ht="21.75" customHeight="1">
      <c r="A73" s="16" t="s">
        <v>86</v>
      </c>
      <c r="B73" s="16"/>
      <c r="C73" s="31">
        <v>1779296</v>
      </c>
      <c r="D73" s="31">
        <v>874347</v>
      </c>
      <c r="E73" s="31">
        <v>501145</v>
      </c>
      <c r="F73" s="32">
        <f t="shared" si="0"/>
        <v>2152498</v>
      </c>
      <c r="G73" s="32">
        <f t="shared" si="1"/>
        <v>2152498</v>
      </c>
      <c r="H73" s="31">
        <v>1191694</v>
      </c>
      <c r="I73" s="31">
        <v>674098</v>
      </c>
      <c r="J73" s="32">
        <f t="shared" si="2"/>
        <v>2670094</v>
      </c>
    </row>
    <row r="74" spans="1:10" ht="21.75" customHeight="1">
      <c r="A74" s="16" t="s">
        <v>87</v>
      </c>
      <c r="B74" s="16"/>
      <c r="C74" s="31">
        <v>0</v>
      </c>
      <c r="D74" s="31">
        <v>0</v>
      </c>
      <c r="E74" s="31">
        <v>0</v>
      </c>
      <c r="F74" s="32">
        <f t="shared" si="0"/>
        <v>0</v>
      </c>
      <c r="G74" s="32">
        <f t="shared" si="1"/>
        <v>0</v>
      </c>
      <c r="H74" s="31">
        <v>0</v>
      </c>
      <c r="I74" s="31">
        <v>0</v>
      </c>
      <c r="J74" s="32">
        <f t="shared" si="2"/>
        <v>0</v>
      </c>
    </row>
    <row r="75" spans="1:10" ht="31.5" customHeight="1">
      <c r="A75" s="17" t="s">
        <v>88</v>
      </c>
      <c r="B75" s="17"/>
      <c r="C75" s="31">
        <v>256673</v>
      </c>
      <c r="D75" s="31">
        <v>18195</v>
      </c>
      <c r="E75" s="31">
        <v>256673</v>
      </c>
      <c r="F75" s="32">
        <f t="shared" si="0"/>
        <v>18195</v>
      </c>
      <c r="G75" s="32">
        <f t="shared" si="1"/>
        <v>18195</v>
      </c>
      <c r="H75" s="31">
        <v>40497</v>
      </c>
      <c r="I75" s="31">
        <v>18195</v>
      </c>
      <c r="J75" s="32">
        <f>G75+H75-I75</f>
        <v>40497</v>
      </c>
    </row>
    <row r="76" spans="1:10" ht="20.25" customHeight="1">
      <c r="A76" s="17" t="s">
        <v>89</v>
      </c>
      <c r="B76" s="17"/>
      <c r="C76" s="31">
        <f aca="true" t="shared" si="3" ref="C76:J76">C65+C66+C67+C68+C69+C70+C73-C74-C75+C71-C72</f>
        <v>9016961</v>
      </c>
      <c r="D76" s="31">
        <f t="shared" si="3"/>
        <v>857748</v>
      </c>
      <c r="E76" s="31">
        <f t="shared" si="3"/>
        <v>537382</v>
      </c>
      <c r="F76" s="31">
        <f t="shared" si="3"/>
        <v>9337327</v>
      </c>
      <c r="G76" s="31">
        <f t="shared" si="3"/>
        <v>9337327</v>
      </c>
      <c r="H76" s="31">
        <f t="shared" si="3"/>
        <v>1174545</v>
      </c>
      <c r="I76" s="31">
        <f t="shared" si="3"/>
        <v>721734</v>
      </c>
      <c r="J76" s="31">
        <f t="shared" si="3"/>
        <v>9790138</v>
      </c>
    </row>
    <row r="77" spans="1:10" ht="19.5">
      <c r="A77" s="17" t="s">
        <v>91</v>
      </c>
      <c r="B77" s="17"/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</row>
    <row r="78" ht="3.75" customHeight="1"/>
    <row r="79" spans="1:10" ht="87" customHeight="1">
      <c r="A79" s="45" t="s">
        <v>110</v>
      </c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2.25" customHeight="1" hidden="1">
      <c r="A80" s="12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 customHeight="1" hidden="1">
      <c r="A81" s="34" t="s">
        <v>90</v>
      </c>
      <c r="B81" s="35"/>
      <c r="C81" s="35"/>
      <c r="D81" s="35"/>
      <c r="E81" s="35"/>
      <c r="F81" s="35"/>
      <c r="G81" s="35"/>
      <c r="H81" s="35"/>
      <c r="I81" s="35"/>
      <c r="J81" s="35"/>
    </row>
    <row r="82" ht="2.25" customHeight="1"/>
    <row r="83" spans="1:10" ht="28.5" customHeight="1">
      <c r="A83" s="47" t="s">
        <v>74</v>
      </c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2.75" customHeight="1">
      <c r="A84" s="92" t="s">
        <v>96</v>
      </c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2.7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32.25" customHeight="1">
      <c r="A86" s="92" t="s">
        <v>109</v>
      </c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9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9" customHeight="1">
      <c r="A90" s="2"/>
      <c r="B90" s="2"/>
      <c r="C90" s="2"/>
      <c r="D90" s="2"/>
      <c r="E90" s="8"/>
      <c r="F90" s="2"/>
      <c r="G90" s="38" t="s">
        <v>57</v>
      </c>
      <c r="H90" s="39"/>
      <c r="I90" s="39"/>
      <c r="J90" s="39"/>
    </row>
    <row r="91" spans="1:10" ht="12.75">
      <c r="A91" s="2"/>
      <c r="B91" s="2"/>
      <c r="C91" s="2"/>
      <c r="D91" s="2"/>
      <c r="E91" s="8"/>
      <c r="F91" s="2"/>
      <c r="G91" s="37" t="s">
        <v>95</v>
      </c>
      <c r="H91" s="37"/>
      <c r="I91" s="37"/>
      <c r="J91" s="37"/>
    </row>
    <row r="92" spans="1:10" ht="12.75">
      <c r="A92" s="2"/>
      <c r="B92" s="2"/>
      <c r="C92" s="2"/>
      <c r="D92" s="2"/>
      <c r="E92" s="8"/>
      <c r="F92" s="2"/>
      <c r="G92" s="1"/>
      <c r="H92" s="1"/>
      <c r="I92" s="1"/>
      <c r="J92" s="1"/>
    </row>
  </sheetData>
  <sheetProtection/>
  <mergeCells count="119">
    <mergeCell ref="A84:J84"/>
    <mergeCell ref="A86:J86"/>
    <mergeCell ref="A6:B6"/>
    <mergeCell ref="C6:F6"/>
    <mergeCell ref="G6:H6"/>
    <mergeCell ref="I6:J6"/>
    <mergeCell ref="A7:B7"/>
    <mergeCell ref="C7:F7"/>
    <mergeCell ref="G7:H7"/>
    <mergeCell ref="I7:J7"/>
    <mergeCell ref="A1:J1"/>
    <mergeCell ref="A2:J2"/>
    <mergeCell ref="A3:J3"/>
    <mergeCell ref="A5:J5"/>
    <mergeCell ref="A9:J9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9:C19"/>
    <mergeCell ref="F21:H21"/>
    <mergeCell ref="A20:C20"/>
    <mergeCell ref="F22:H22"/>
    <mergeCell ref="F20:H20"/>
    <mergeCell ref="A21:C21"/>
    <mergeCell ref="F19:H19"/>
    <mergeCell ref="I23:I24"/>
    <mergeCell ref="J23:J24"/>
    <mergeCell ref="A22:C22"/>
    <mergeCell ref="A23:C23"/>
    <mergeCell ref="F25:H25"/>
    <mergeCell ref="A24:C24"/>
    <mergeCell ref="F26:H26"/>
    <mergeCell ref="A25:C25"/>
    <mergeCell ref="F23:H24"/>
    <mergeCell ref="F27:H27"/>
    <mergeCell ref="A26:C26"/>
    <mergeCell ref="F28:H28"/>
    <mergeCell ref="A27:C27"/>
    <mergeCell ref="F29:H30"/>
    <mergeCell ref="I29:I30"/>
    <mergeCell ref="J29:J30"/>
    <mergeCell ref="A28:C28"/>
    <mergeCell ref="F31:H31"/>
    <mergeCell ref="F33:J34"/>
    <mergeCell ref="A34:C36"/>
    <mergeCell ref="D34:D36"/>
    <mergeCell ref="E34:E36"/>
    <mergeCell ref="F35:H36"/>
    <mergeCell ref="I35:I36"/>
    <mergeCell ref="J35:J36"/>
    <mergeCell ref="A33:E33"/>
    <mergeCell ref="A37:C37"/>
    <mergeCell ref="F38:H38"/>
    <mergeCell ref="A38:C38"/>
    <mergeCell ref="F39:H39"/>
    <mergeCell ref="F37:H37"/>
    <mergeCell ref="A39:C39"/>
    <mergeCell ref="F40:H40"/>
    <mergeCell ref="A40:C41"/>
    <mergeCell ref="D40:D41"/>
    <mergeCell ref="E40:E41"/>
    <mergeCell ref="F41:H41"/>
    <mergeCell ref="A52:C52"/>
    <mergeCell ref="F50:H50"/>
    <mergeCell ref="A42:C42"/>
    <mergeCell ref="F43:H43"/>
    <mergeCell ref="A43:C43"/>
    <mergeCell ref="F44:H44"/>
    <mergeCell ref="F42:H42"/>
    <mergeCell ref="A44:C44"/>
    <mergeCell ref="A47:C47"/>
    <mergeCell ref="F48:H48"/>
    <mergeCell ref="A48:C48"/>
    <mergeCell ref="F49:H49"/>
    <mergeCell ref="A49:C49"/>
    <mergeCell ref="F45:H45"/>
    <mergeCell ref="A45:C46"/>
    <mergeCell ref="D45:D46"/>
    <mergeCell ref="E45:E46"/>
    <mergeCell ref="F46:H47"/>
    <mergeCell ref="E53:E54"/>
    <mergeCell ref="F54:H54"/>
    <mergeCell ref="F53:H53"/>
    <mergeCell ref="I46:I47"/>
    <mergeCell ref="J46:J47"/>
    <mergeCell ref="F56:H56"/>
    <mergeCell ref="F55:H55"/>
    <mergeCell ref="A50:C50"/>
    <mergeCell ref="F51:H51"/>
    <mergeCell ref="A51:C51"/>
    <mergeCell ref="F52:H52"/>
    <mergeCell ref="A53:C54"/>
    <mergeCell ref="D53:D54"/>
    <mergeCell ref="A55:C56"/>
    <mergeCell ref="D55:D56"/>
    <mergeCell ref="E55:E56"/>
    <mergeCell ref="G91:J91"/>
    <mergeCell ref="G90:J90"/>
    <mergeCell ref="C62:F62"/>
    <mergeCell ref="A57:C58"/>
    <mergeCell ref="D57:D58"/>
    <mergeCell ref="E57:E58"/>
    <mergeCell ref="G62:J62"/>
    <mergeCell ref="A79:J79"/>
    <mergeCell ref="A60:J60"/>
    <mergeCell ref="A83:J83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2011-07-14T11:10:11Z</cp:lastPrinted>
  <dcterms:created xsi:type="dcterms:W3CDTF">2007-02-12T13:02:25Z</dcterms:created>
  <dcterms:modified xsi:type="dcterms:W3CDTF">2011-07-20T09:51:13Z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