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0"/>
  </bookViews>
  <sheets>
    <sheet name="kosolidovani" sheetId="1" r:id="rId1"/>
  </sheets>
  <definedNames>
    <definedName name="_xlnm.Print_Area" localSheetId="0">'kosolidovani'!$A$1:$J$128</definedName>
  </definedNames>
  <calcPr fullCalcOnLoad="1"/>
</workbook>
</file>

<file path=xl/sharedStrings.xml><?xml version="1.0" encoding="utf-8"?>
<sst xmlns="http://schemas.openxmlformats.org/spreadsheetml/2006/main" count="159" uniqueCount="139">
  <si>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</si>
  <si>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 xml:space="preserve">ИЗВОД ИЗ ФИНАНСИЈСКИХ ИЗВЕШТАЈА ЗА 2009. ГОДИНУ
КОНСОЛИДОВАНИ ИЗВЕШТАЈИ </t>
  </si>
  <si>
    <t>I ОСНОВНИ ПОДАЦИ</t>
  </si>
  <si>
    <t>1. скраћени назив:</t>
  </si>
  <si>
    <t>VELEFARM</t>
  </si>
  <si>
    <t>3. матични број:</t>
  </si>
  <si>
    <t>07073712</t>
  </si>
  <si>
    <t>2. адреса:</t>
  </si>
  <si>
    <t>Vojvode Stepe 414a</t>
  </si>
  <si>
    <t>4. ПИБ:</t>
  </si>
  <si>
    <t>ПОДАЦИ О ДРУШТВИМА КОЈИ СУ ПРЕДМЕТ КОНСОЛИДАЦИЈЕ</t>
  </si>
  <si>
    <t>Poslovno ime</t>
  </si>
  <si>
    <t>Adresa</t>
  </si>
  <si>
    <t>Matični broj</t>
  </si>
  <si>
    <t>Delatnost</t>
  </si>
  <si>
    <t xml:space="preserve">                 Oblik organizovanja</t>
  </si>
  <si>
    <t>Podatak o kapital učešću</t>
  </si>
  <si>
    <t>Velefarm
 Holding</t>
  </si>
  <si>
    <t>Vojvode
Stepe 414a</t>
  </si>
  <si>
    <t xml:space="preserve">                Akcionarsko društvo</t>
  </si>
  <si>
    <t>Matično društvo</t>
  </si>
  <si>
    <t>Velefarm VFB</t>
  </si>
  <si>
    <t>20481862</t>
  </si>
  <si>
    <t>Društvo sa ograničenom odgovornošću</t>
  </si>
  <si>
    <t>Baypharm Podgorica</t>
  </si>
  <si>
    <t>Mitra Bakića 50</t>
  </si>
  <si>
    <t>02336146</t>
  </si>
  <si>
    <t>Farmacija-Velefarm Banjaluka</t>
  </si>
  <si>
    <t>Novakovići bb</t>
  </si>
  <si>
    <t>11044271</t>
  </si>
  <si>
    <t xml:space="preserve">Velefarm -
Prolek </t>
  </si>
  <si>
    <t>17202090</t>
  </si>
  <si>
    <t>Sanitarija AD</t>
  </si>
  <si>
    <t>Futoški put
br 84</t>
  </si>
  <si>
    <t>08024464</t>
  </si>
  <si>
    <t>Velefarm - Bijeljina</t>
  </si>
  <si>
    <t>Raje 
Baničića157</t>
  </si>
  <si>
    <t>1953958</t>
  </si>
  <si>
    <t>Velefarm
Invest</t>
  </si>
  <si>
    <t>II ФИНАНСИЈСКИ ИЗВЕШТАЈИ</t>
  </si>
  <si>
    <t>БИЛАНС СТАЊА (у 000 дин)</t>
  </si>
  <si>
    <t>АКТИВА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</si>
  <si>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</si>
  <si>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</si>
  <si>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</si>
  <si>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</si>
  <si>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</si>
  <si>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</si>
  <si>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</si>
  <si>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</si>
  <si>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</si>
  <si>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</si>
  <si>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</si>
  <si>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</si>
  <si>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Нереализ. добици по основу ХОВ</t>
  </si>
  <si>
    <t>VI Нереализ.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</si>
  <si>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</si>
  <si>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</si>
  <si>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</si>
  <si>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</si>
  <si>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</si>
  <si>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</si>
  <si>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</si>
  <si>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</si>
  <si>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</si>
  <si>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</si>
  <si>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</si>
  <si>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</si>
  <si>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</si>
  <si>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</si>
  <si>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</si>
  <si>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</si>
  <si>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</si>
  <si>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</si>
  <si>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</si>
  <si>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</si>
  <si>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</si>
  <si>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</si>
  <si>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</si>
  <si>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</si>
  <si>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</si>
  <si>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</si>
  <si>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</si>
  <si>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</si>
  <si>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</si>
  <si>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</si>
  <si>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</si>
  <si>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</si>
  <si>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</si>
  <si>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</si>
  <si>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</si>
  <si>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</si>
  <si>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</si>
  <si>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</si>
  <si>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</si>
  <si>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</si>
  <si>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</si>
  <si>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</si>
  <si>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</si>
  <si>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В.1.Порески расходи периода</t>
  </si>
  <si>
    <t>В.2. Одложени приходи периода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</si>
  <si>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</si>
  <si>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</si>
  <si>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</si>
  <si>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</si>
  <si>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</si>
  <si>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</si>
  <si>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</si>
  <si>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</si>
  <si>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</si>
  <si>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</si>
  <si>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</si>
  <si>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</si>
  <si>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</si>
  <si>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</si>
  <si>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ИЗВЕШТАЈ О ПРОМЕНАМА НА КАПИТАЛУ  ( у 000 дин)</t>
  </si>
  <si>
    <t>2007.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</si>
  <si>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</si>
  <si>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</si>
  <si>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</si>
  <si>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</si>
  <si>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</si>
  <si>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</si>
  <si>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</si>
  <si>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</si>
  <si>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</si>
  <si>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</si>
  <si>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Нереализ. добици по основу ХОВ</t>
  </si>
  <si>
    <t>Нереализ.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</si>
  <si>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</si>
  <si>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</si>
  <si>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</si>
  <si>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</si>
  <si>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</si>
  <si>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МЕСТО И ВРЕМЕ ГДЕ СЕ МОЖЕ ИЗВРШИТИ УВИД У ФИНАНСИЈСКЕ ИЗВЕШТАЈЕ И ИЗВЕШТАЈ РЕВИЗОРА</t>
  </si>
  <si>
    <t>Увид се може извршити сваког радног дана од 14 часова у седишту друштва.
Адреса: Војводе Степе 414а , Београд</t>
  </si>
  <si>
    <t>Генерални директор</t>
  </si>
  <si>
    <t>Драгољуб Вучићевић</t>
  </si>
  <si>
    <r>
  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
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Није било значајних промена правног и финансијког положаја дру</t>
    </r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</si>
</sst>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Din.&quot;;\-#,##0&quot;Din.&quot;"/>
    <numFmt numFmtId="179" formatCode="#,##0&quot;Din.&quot;;[Red]\-#,##0&quot;Din.&quot;"/>
    <numFmt numFmtId="180" formatCode="#,##0.00&quot;Din.&quot;;\-#,##0.00&quot;Din.&quot;"/>
    <numFmt numFmtId="181" formatCode="#,##0.00&quot;Din.&quot;;[Red]\-#,##0.00&quot;Din.&quot;"/>
    <numFmt numFmtId="182" formatCode="_-* #,##0&quot;Din.&quot;_-;\-* #,##0&quot;Din.&quot;_-;_-* &quot;-&quot;&quot;Din.&quot;_-;_-@_-"/>
    <numFmt numFmtId="183" formatCode="_-* #,##0_D_i_n_._-;\-* #,##0_D_i_n_._-;_-* &quot;-&quot;_D_i_n_._-;_-@_-"/>
    <numFmt numFmtId="184" formatCode="_-* #,##0.00&quot;Din.&quot;_-;\-* #,##0.00&quot;Din.&quot;_-;_-* &quot;-&quot;??&quot;Din.&quot;_-;_-@_-"/>
    <numFmt numFmtId="185" formatCode="_-* #,##0.00_D_i_n_._-;\-* #,##0.00_D_i_n_._-;_-* &quot;-&quot;??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7.5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u val="single"/>
      <sz val="8"/>
      <name val="Arial"/>
      <family val="2"/>
    </font>
    <font>
      <b/>
      <sz val="8.5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center" wrapText="1"/>
    </xf>
    <xf numFmtId="49" fontId="3" fillId="4" borderId="5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left" wrapText="1"/>
    </xf>
    <xf numFmtId="0" fontId="3" fillId="4" borderId="26" xfId="0" applyFont="1" applyFill="1" applyBorder="1" applyAlignment="1">
      <alignment horizontal="center" wrapText="1"/>
    </xf>
    <xf numFmtId="49" fontId="3" fillId="4" borderId="27" xfId="0" applyNumberFormat="1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wrapText="1"/>
    </xf>
    <xf numFmtId="0" fontId="0" fillId="4" borderId="29" xfId="0" applyFill="1" applyBorder="1" applyAlignment="1">
      <alignment/>
    </xf>
    <xf numFmtId="9" fontId="3" fillId="4" borderId="27" xfId="0" applyNumberFormat="1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10" fontId="3" fillId="4" borderId="27" xfId="0" applyNumberFormat="1" applyFont="1" applyFill="1" applyBorder="1" applyAlignment="1">
      <alignment horizontal="left"/>
    </xf>
    <xf numFmtId="0" fontId="3" fillId="4" borderId="32" xfId="0" applyFont="1" applyFill="1" applyBorder="1" applyAlignment="1">
      <alignment horizontal="left" wrapText="1"/>
    </xf>
    <xf numFmtId="0" fontId="3" fillId="4" borderId="33" xfId="0" applyFont="1" applyFill="1" applyBorder="1" applyAlignment="1">
      <alignment horizontal="center" wrapText="1"/>
    </xf>
    <xf numFmtId="49" fontId="3" fillId="4" borderId="33" xfId="0" applyNumberFormat="1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 wrapText="1"/>
    </xf>
    <xf numFmtId="0" fontId="0" fillId="4" borderId="35" xfId="0" applyFill="1" applyBorder="1" applyAlignment="1">
      <alignment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0" fillId="4" borderId="11" xfId="0" applyFill="1" applyBorder="1" applyAlignment="1">
      <alignment/>
    </xf>
    <xf numFmtId="9" fontId="3" fillId="4" borderId="8" xfId="0" applyNumberFormat="1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" fontId="3" fillId="4" borderId="28" xfId="0" applyNumberFormat="1" applyFont="1" applyFill="1" applyBorder="1" applyAlignment="1">
      <alignment horizontal="right" vertical="center"/>
    </xf>
    <xf numFmtId="3" fontId="3" fillId="4" borderId="30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3" fontId="3" fillId="4" borderId="28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0" xfId="0" applyNumberFormat="1" applyAlignment="1">
      <alignment/>
    </xf>
    <xf numFmtId="0" fontId="3" fillId="0" borderId="27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0" fillId="0" borderId="27" xfId="0" applyBorder="1" applyAlignment="1">
      <alignment/>
    </xf>
    <xf numFmtId="3" fontId="3" fillId="4" borderId="3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3" fillId="4" borderId="9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3" fontId="3" fillId="0" borderId="36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3" fontId="3" fillId="4" borderId="30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3" fontId="10" fillId="4" borderId="30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3" fontId="3" fillId="4" borderId="0" xfId="0" applyNumberFormat="1" applyFont="1" applyFill="1" applyAlignment="1">
      <alignment/>
    </xf>
    <xf numFmtId="0" fontId="9" fillId="0" borderId="7" xfId="0" applyFont="1" applyBorder="1" applyAlignment="1">
      <alignment vertical="center" wrapText="1"/>
    </xf>
    <xf numFmtId="3" fontId="3" fillId="4" borderId="36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3" fontId="3" fillId="4" borderId="36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2" fontId="12" fillId="0" borderId="1" xfId="0" applyNumberFormat="1" applyFont="1" applyBorder="1" applyAlignment="1">
      <alignment horizontal="justify" vertical="top" wrapText="1"/>
    </xf>
    <xf numFmtId="2" fontId="11" fillId="0" borderId="2" xfId="0" applyNumberFormat="1" applyFont="1" applyBorder="1" applyAlignment="1">
      <alignment horizontal="justify" vertical="top"/>
    </xf>
    <xf numFmtId="2" fontId="11" fillId="0" borderId="3" xfId="0" applyNumberFormat="1" applyFont="1" applyBorder="1" applyAlignment="1">
      <alignment horizontal="justify" vertical="top"/>
    </xf>
    <xf numFmtId="2" fontId="12" fillId="0" borderId="0" xfId="0" applyNumberFormat="1" applyFont="1" applyBorder="1" applyAlignment="1">
      <alignment horizontal="justify" vertical="top" wrapText="1"/>
    </xf>
    <xf numFmtId="2" fontId="11" fillId="0" borderId="0" xfId="0" applyNumberFormat="1" applyFont="1" applyBorder="1" applyAlignment="1">
      <alignment horizontal="justify" vertical="top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3" fillId="0" borderId="38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99</xdr:row>
      <xdr:rowOff>9525</xdr:rowOff>
    </xdr:from>
    <xdr:to>
      <xdr:col>9</xdr:col>
      <xdr:colOff>600075</xdr:colOff>
      <xdr:row>110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0754975"/>
          <a:ext cx="6143625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Консолидовани извештај независног ревизора КПМГ д.о.о. Београд, Краљице Наталије 11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Мишљење са резервом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По нашем мишљењу, осим за ефекте које на консолидоване финансијске извештаје имају питања наведена у предходним пасусума, консолидовани финансијски извештаји приказују истинито и објективно консолидовано финансијско стање Друштва на дан 31.12.2009. године и консолидоване резултате пословања за годину која се завршава на тај дан и састављени су у складу са Законом о рачуноводству и ревизији Републике Србије ("Службени Гласник РС" 46/2006 i 111/2009).
Београд, 27. маја 2010. године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5">
      <selection activeCell="O20" sqref="O20"/>
    </sheetView>
  </sheetViews>
  <sheetFormatPr defaultColWidth="9.140625" defaultRowHeight="12.75"/>
  <cols>
    <col min="3" max="3" width="10.8515625" style="0" customWidth="1"/>
    <col min="10" max="10" width="9.28125" style="0" customWidth="1"/>
    <col min="12" max="12" width="0" style="0" hidden="1" customWidth="1"/>
    <col min="13" max="13" width="18.140625" style="0" customWidth="1"/>
  </cols>
  <sheetData>
    <row r="1" spans="1:10" ht="39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5"/>
      <c r="B4" s="6"/>
      <c r="C4" s="6"/>
      <c r="D4" s="6"/>
      <c r="E4" s="6"/>
      <c r="F4" s="6"/>
      <c r="G4" s="6"/>
      <c r="H4" s="6"/>
      <c r="I4" s="6"/>
      <c r="J4" s="6"/>
    </row>
    <row r="5" ht="13.5" thickBot="1"/>
    <row r="6" spans="1:10" ht="13.5" thickBot="1">
      <c r="A6" s="7" t="s">
        <v>2</v>
      </c>
      <c r="B6" s="8"/>
      <c r="C6" s="8"/>
      <c r="D6" s="8"/>
      <c r="E6" s="8"/>
      <c r="F6" s="8"/>
      <c r="G6" s="8"/>
      <c r="H6" s="8"/>
      <c r="I6" s="8"/>
      <c r="J6" s="9"/>
    </row>
    <row r="7" spans="1:10" ht="12.75">
      <c r="A7" s="10" t="s">
        <v>3</v>
      </c>
      <c r="B7" s="11"/>
      <c r="C7" s="12" t="s">
        <v>4</v>
      </c>
      <c r="D7" s="12"/>
      <c r="E7" s="12"/>
      <c r="F7" s="12"/>
      <c r="G7" s="11" t="s">
        <v>5</v>
      </c>
      <c r="H7" s="11"/>
      <c r="I7" s="13" t="s">
        <v>6</v>
      </c>
      <c r="J7" s="14"/>
    </row>
    <row r="8" spans="1:10" ht="13.5" thickBot="1">
      <c r="A8" s="15" t="s">
        <v>7</v>
      </c>
      <c r="B8" s="16"/>
      <c r="C8" s="17" t="s">
        <v>8</v>
      </c>
      <c r="D8" s="18"/>
      <c r="E8" s="18"/>
      <c r="F8" s="19"/>
      <c r="G8" s="16" t="s">
        <v>9</v>
      </c>
      <c r="H8" s="16"/>
      <c r="I8" s="17">
        <v>101736368</v>
      </c>
      <c r="J8" s="20"/>
    </row>
    <row r="9" spans="1:10" ht="12.75">
      <c r="A9" s="21"/>
      <c r="B9" s="21"/>
      <c r="C9" s="22"/>
      <c r="D9" s="22"/>
      <c r="E9" s="22"/>
      <c r="F9" s="22"/>
      <c r="G9" s="21"/>
      <c r="H9" s="21"/>
      <c r="I9" s="22"/>
      <c r="J9" s="22"/>
    </row>
    <row r="10" spans="1:10" ht="12.75">
      <c r="A10" s="21"/>
      <c r="B10" s="21"/>
      <c r="C10" s="22"/>
      <c r="D10" s="22"/>
      <c r="E10" s="22"/>
      <c r="F10" s="22"/>
      <c r="G10" s="21"/>
      <c r="H10" s="21"/>
      <c r="I10" s="22"/>
      <c r="J10" s="22"/>
    </row>
    <row r="11" spans="1:10" ht="13.5" thickBot="1">
      <c r="A11" s="21"/>
      <c r="B11" s="21"/>
      <c r="C11" s="22"/>
      <c r="D11" s="22"/>
      <c r="E11" s="22"/>
      <c r="F11" s="22"/>
      <c r="G11" s="21"/>
      <c r="H11" s="21"/>
      <c r="I11" s="22"/>
      <c r="J11" s="22"/>
    </row>
    <row r="12" spans="1:10" ht="12.75">
      <c r="A12" s="23"/>
      <c r="B12" s="24" t="s">
        <v>10</v>
      </c>
      <c r="C12" s="25"/>
      <c r="D12" s="26"/>
      <c r="E12" s="26"/>
      <c r="F12" s="26"/>
      <c r="G12" s="27"/>
      <c r="H12" s="28"/>
      <c r="I12" s="22"/>
      <c r="J12" s="22"/>
    </row>
    <row r="13" spans="1:10" ht="13.5" thickBot="1">
      <c r="A13" s="29"/>
      <c r="B13" s="30"/>
      <c r="C13" s="31"/>
      <c r="D13" s="31"/>
      <c r="E13" s="31"/>
      <c r="F13" s="31"/>
      <c r="G13" s="30"/>
      <c r="H13" s="32"/>
      <c r="I13" s="22"/>
      <c r="J13" s="22"/>
    </row>
    <row r="14" spans="1:10" ht="13.5" thickBot="1">
      <c r="A14" s="33" t="s">
        <v>11</v>
      </c>
      <c r="B14" s="34" t="s">
        <v>12</v>
      </c>
      <c r="C14" s="34" t="s">
        <v>13</v>
      </c>
      <c r="D14" s="34" t="s">
        <v>14</v>
      </c>
      <c r="E14" s="34" t="s">
        <v>15</v>
      </c>
      <c r="F14" s="35"/>
      <c r="G14" s="35" t="s">
        <v>16</v>
      </c>
      <c r="H14" s="36"/>
      <c r="I14" s="21"/>
      <c r="J14" s="22"/>
    </row>
    <row r="15" spans="1:10" ht="22.5">
      <c r="A15" s="37" t="s">
        <v>17</v>
      </c>
      <c r="B15" s="38" t="s">
        <v>18</v>
      </c>
      <c r="C15" s="39" t="s">
        <v>6</v>
      </c>
      <c r="D15" s="40">
        <v>74150</v>
      </c>
      <c r="E15" s="40" t="s">
        <v>19</v>
      </c>
      <c r="F15" s="41"/>
      <c r="G15" s="42" t="s">
        <v>20</v>
      </c>
      <c r="H15" s="43"/>
      <c r="I15" s="21"/>
      <c r="J15" s="22"/>
    </row>
    <row r="16" spans="1:10" ht="30" customHeight="1">
      <c r="A16" s="44" t="s">
        <v>21</v>
      </c>
      <c r="B16" s="45" t="s">
        <v>18</v>
      </c>
      <c r="C16" s="46" t="s">
        <v>22</v>
      </c>
      <c r="D16" s="47">
        <v>51460</v>
      </c>
      <c r="E16" s="48" t="s">
        <v>23</v>
      </c>
      <c r="F16" s="49"/>
      <c r="G16" s="50">
        <v>1</v>
      </c>
      <c r="H16" s="51"/>
      <c r="I16" s="21"/>
      <c r="J16" s="22"/>
    </row>
    <row r="17" spans="1:10" ht="30" customHeight="1">
      <c r="A17" s="44" t="s">
        <v>24</v>
      </c>
      <c r="B17" s="52" t="s">
        <v>25</v>
      </c>
      <c r="C17" s="46" t="s">
        <v>26</v>
      </c>
      <c r="D17" s="47">
        <v>51460</v>
      </c>
      <c r="E17" s="48" t="s">
        <v>23</v>
      </c>
      <c r="F17" s="49"/>
      <c r="G17" s="50">
        <v>1</v>
      </c>
      <c r="H17" s="51"/>
      <c r="I17" s="21"/>
      <c r="J17" s="22"/>
    </row>
    <row r="18" spans="1:10" ht="43.5" customHeight="1">
      <c r="A18" s="53" t="s">
        <v>27</v>
      </c>
      <c r="B18" s="52" t="s">
        <v>28</v>
      </c>
      <c r="C18" s="46" t="s">
        <v>29</v>
      </c>
      <c r="D18" s="47">
        <v>51450</v>
      </c>
      <c r="E18" s="48" t="s">
        <v>23</v>
      </c>
      <c r="F18" s="49"/>
      <c r="G18" s="50">
        <v>1</v>
      </c>
      <c r="H18" s="51"/>
      <c r="I18" s="21"/>
      <c r="J18" s="22"/>
    </row>
    <row r="19" spans="1:10" ht="22.5">
      <c r="A19" s="53" t="s">
        <v>30</v>
      </c>
      <c r="B19" s="52" t="s">
        <v>18</v>
      </c>
      <c r="C19" s="46" t="s">
        <v>31</v>
      </c>
      <c r="D19" s="47">
        <v>24420</v>
      </c>
      <c r="E19" s="48" t="s">
        <v>23</v>
      </c>
      <c r="F19" s="49"/>
      <c r="G19" s="50">
        <v>1</v>
      </c>
      <c r="H19" s="51"/>
      <c r="I19" s="21"/>
      <c r="J19" s="22"/>
    </row>
    <row r="20" spans="1:10" ht="22.5">
      <c r="A20" s="54" t="s">
        <v>32</v>
      </c>
      <c r="B20" s="52" t="s">
        <v>33</v>
      </c>
      <c r="C20" s="46" t="s">
        <v>34</v>
      </c>
      <c r="D20" s="47">
        <v>51460</v>
      </c>
      <c r="E20" s="47" t="s">
        <v>19</v>
      </c>
      <c r="F20" s="55"/>
      <c r="G20" s="56">
        <v>0.8273</v>
      </c>
      <c r="H20" s="51"/>
      <c r="I20" s="21"/>
      <c r="J20" s="22"/>
    </row>
    <row r="21" spans="1:10" ht="33.75">
      <c r="A21" s="57" t="s">
        <v>35</v>
      </c>
      <c r="B21" s="58" t="s">
        <v>36</v>
      </c>
      <c r="C21" s="59" t="s">
        <v>37</v>
      </c>
      <c r="D21" s="60">
        <v>51460</v>
      </c>
      <c r="E21" s="61" t="s">
        <v>23</v>
      </c>
      <c r="F21" s="62"/>
      <c r="G21" s="50">
        <v>1</v>
      </c>
      <c r="H21" s="51"/>
      <c r="I21" s="21"/>
      <c r="J21" s="22"/>
    </row>
    <row r="22" spans="1:10" ht="24" customHeight="1" thickBot="1">
      <c r="A22" s="63" t="s">
        <v>38</v>
      </c>
      <c r="B22" s="64" t="s">
        <v>18</v>
      </c>
      <c r="C22" s="65">
        <v>17592629</v>
      </c>
      <c r="D22" s="65">
        <v>74203</v>
      </c>
      <c r="E22" s="66" t="s">
        <v>23</v>
      </c>
      <c r="F22" s="67"/>
      <c r="G22" s="68">
        <v>1</v>
      </c>
      <c r="H22" s="69"/>
      <c r="I22" s="22"/>
      <c r="J22" s="22"/>
    </row>
    <row r="23" spans="1:10" ht="12.75">
      <c r="A23" s="21"/>
      <c r="B23" s="21"/>
      <c r="C23" s="22"/>
      <c r="D23" s="22"/>
      <c r="E23" s="22"/>
      <c r="F23" s="22"/>
      <c r="G23" s="21"/>
      <c r="H23" s="21"/>
      <c r="I23" s="22"/>
      <c r="J23" s="22"/>
    </row>
    <row r="24" spans="1:10" ht="12.75">
      <c r="A24" s="21"/>
      <c r="B24" s="21"/>
      <c r="C24" s="22"/>
      <c r="D24" s="22"/>
      <c r="E24" s="22"/>
      <c r="F24" s="22"/>
      <c r="G24" s="21"/>
      <c r="H24" s="21"/>
      <c r="I24" s="22"/>
      <c r="J24" s="22"/>
    </row>
    <row r="25" spans="1:10" ht="12.75">
      <c r="A25" s="70" t="s">
        <v>39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3.5" thickBot="1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13.5" thickBot="1">
      <c r="A27" s="72" t="s">
        <v>40</v>
      </c>
      <c r="B27" s="73"/>
      <c r="C27" s="73"/>
      <c r="D27" s="73"/>
      <c r="E27" s="73"/>
      <c r="F27" s="74"/>
      <c r="G27" s="74"/>
      <c r="H27" s="74"/>
      <c r="I27" s="74"/>
      <c r="J27" s="75"/>
    </row>
    <row r="28" spans="1:10" ht="12.75">
      <c r="A28" s="76" t="s">
        <v>41</v>
      </c>
      <c r="B28" s="77"/>
      <c r="C28" s="77"/>
      <c r="D28" s="78" t="s">
        <v>42</v>
      </c>
      <c r="E28" s="78">
        <v>2009</v>
      </c>
      <c r="F28" s="76" t="s">
        <v>43</v>
      </c>
      <c r="G28" s="77"/>
      <c r="H28" s="77"/>
      <c r="I28" s="79" t="s">
        <v>42</v>
      </c>
      <c r="J28" s="79">
        <v>2009</v>
      </c>
    </row>
    <row r="29" spans="1:10" ht="12.75">
      <c r="A29" s="80" t="s">
        <v>44</v>
      </c>
      <c r="B29" s="81"/>
      <c r="C29" s="81"/>
      <c r="D29" s="82">
        <v>13526858</v>
      </c>
      <c r="E29" s="82">
        <v>13228390</v>
      </c>
      <c r="F29" s="80" t="s">
        <v>45</v>
      </c>
      <c r="G29" s="81"/>
      <c r="H29" s="81"/>
      <c r="I29" s="83">
        <v>6229834</v>
      </c>
      <c r="J29" s="83">
        <v>2214439</v>
      </c>
    </row>
    <row r="30" spans="1:10" ht="12.75">
      <c r="A30" s="84" t="s">
        <v>46</v>
      </c>
      <c r="B30" s="81"/>
      <c r="C30" s="81"/>
      <c r="D30" s="82"/>
      <c r="E30" s="82"/>
      <c r="F30" s="85" t="s">
        <v>47</v>
      </c>
      <c r="G30" s="86"/>
      <c r="H30" s="87"/>
      <c r="I30" s="83">
        <v>3920365</v>
      </c>
      <c r="J30" s="83">
        <v>3921292</v>
      </c>
    </row>
    <row r="31" spans="1:10" ht="12.75">
      <c r="A31" s="88" t="s">
        <v>48</v>
      </c>
      <c r="B31" s="89"/>
      <c r="C31" s="89"/>
      <c r="D31" s="82">
        <v>407111</v>
      </c>
      <c r="E31" s="82">
        <v>566156</v>
      </c>
      <c r="F31" s="90" t="s">
        <v>49</v>
      </c>
      <c r="G31" s="91"/>
      <c r="H31" s="91"/>
      <c r="I31" s="83"/>
      <c r="J31" s="83"/>
    </row>
    <row r="32" spans="1:10" ht="12.75">
      <c r="A32" s="90" t="s">
        <v>50</v>
      </c>
      <c r="B32" s="91"/>
      <c r="C32" s="91"/>
      <c r="D32" s="82">
        <v>508154</v>
      </c>
      <c r="E32" s="82">
        <v>50656</v>
      </c>
      <c r="F32" s="90" t="s">
        <v>51</v>
      </c>
      <c r="G32" s="91"/>
      <c r="H32" s="91"/>
      <c r="I32" s="83">
        <v>255599</v>
      </c>
      <c r="J32" s="83">
        <v>278596</v>
      </c>
    </row>
    <row r="33" spans="1:10" ht="12.75">
      <c r="A33" s="92" t="s">
        <v>52</v>
      </c>
      <c r="B33" s="91"/>
      <c r="C33" s="91"/>
      <c r="D33" s="93">
        <v>9082432</v>
      </c>
      <c r="E33" s="93">
        <v>9140379</v>
      </c>
      <c r="F33" s="90" t="s">
        <v>53</v>
      </c>
      <c r="G33" s="91"/>
      <c r="H33" s="91"/>
      <c r="I33" s="83">
        <v>2224324</v>
      </c>
      <c r="J33" s="83">
        <v>2549605</v>
      </c>
    </row>
    <row r="34" spans="1:10" ht="12.75">
      <c r="A34" s="92"/>
      <c r="B34" s="91"/>
      <c r="C34" s="91"/>
      <c r="D34" s="93"/>
      <c r="E34" s="93"/>
      <c r="F34" s="94" t="s">
        <v>54</v>
      </c>
      <c r="G34" s="95"/>
      <c r="H34" s="96"/>
      <c r="I34" s="83">
        <v>1003</v>
      </c>
      <c r="J34" s="83"/>
    </row>
    <row r="35" spans="1:13" ht="12.75">
      <c r="A35" s="92"/>
      <c r="B35" s="91"/>
      <c r="C35" s="91"/>
      <c r="D35" s="93"/>
      <c r="E35" s="93"/>
      <c r="F35" s="94" t="s">
        <v>55</v>
      </c>
      <c r="G35" s="95"/>
      <c r="H35" s="96"/>
      <c r="I35" s="83">
        <v>296748</v>
      </c>
      <c r="J35" s="83">
        <v>383753</v>
      </c>
      <c r="M35" s="97"/>
    </row>
    <row r="36" spans="1:10" ht="12.75">
      <c r="A36" s="90"/>
      <c r="B36" s="91"/>
      <c r="C36" s="91"/>
      <c r="D36" s="93"/>
      <c r="E36" s="93"/>
      <c r="F36" s="90" t="s">
        <v>56</v>
      </c>
      <c r="G36" s="91"/>
      <c r="H36" s="91"/>
      <c r="I36" s="83">
        <v>125291</v>
      </c>
      <c r="J36" s="83">
        <v>363334</v>
      </c>
    </row>
    <row r="37" spans="1:10" ht="12.75">
      <c r="A37" s="84" t="s">
        <v>57</v>
      </c>
      <c r="B37" s="98"/>
      <c r="C37" s="98"/>
      <c r="D37" s="82">
        <v>3529161</v>
      </c>
      <c r="E37" s="82">
        <v>3471199</v>
      </c>
      <c r="F37" s="90" t="s">
        <v>58</v>
      </c>
      <c r="G37" s="91"/>
      <c r="H37" s="91"/>
      <c r="I37" s="83"/>
      <c r="J37" s="83">
        <v>4514635</v>
      </c>
    </row>
    <row r="38" spans="1:10" ht="12.75">
      <c r="A38" s="80" t="s">
        <v>59</v>
      </c>
      <c r="B38" s="81"/>
      <c r="C38" s="81"/>
      <c r="D38" s="82">
        <v>14563250</v>
      </c>
      <c r="E38" s="82">
        <v>18070274</v>
      </c>
      <c r="F38" s="90" t="s">
        <v>60</v>
      </c>
      <c r="G38" s="91"/>
      <c r="H38" s="91"/>
      <c r="I38" s="83"/>
      <c r="J38" s="83"/>
    </row>
    <row r="39" spans="1:10" ht="12.75">
      <c r="A39" s="90" t="s">
        <v>61</v>
      </c>
      <c r="B39" s="91"/>
      <c r="C39" s="91"/>
      <c r="D39" s="82">
        <v>6022887</v>
      </c>
      <c r="E39" s="82">
        <v>6263077</v>
      </c>
      <c r="F39" s="99" t="s">
        <v>62</v>
      </c>
      <c r="G39" s="100"/>
      <c r="H39" s="100"/>
      <c r="I39" s="101">
        <v>21858302</v>
      </c>
      <c r="J39" s="101">
        <v>29000144</v>
      </c>
    </row>
    <row r="40" spans="1:13" ht="24" customHeight="1">
      <c r="A40" s="102" t="s">
        <v>63</v>
      </c>
      <c r="B40" s="103"/>
      <c r="C40" s="103"/>
      <c r="D40" s="82"/>
      <c r="E40" s="82"/>
      <c r="F40" s="104"/>
      <c r="G40" s="100"/>
      <c r="H40" s="100"/>
      <c r="I40" s="101"/>
      <c r="J40" s="101"/>
      <c r="M40" s="97"/>
    </row>
    <row r="41" spans="1:10" ht="12.75">
      <c r="A41" s="105" t="s">
        <v>64</v>
      </c>
      <c r="B41" s="106"/>
      <c r="C41" s="106"/>
      <c r="D41" s="82">
        <v>8540363</v>
      </c>
      <c r="E41" s="82">
        <v>11807197</v>
      </c>
      <c r="F41" s="84" t="s">
        <v>65</v>
      </c>
      <c r="G41" s="98"/>
      <c r="H41" s="98"/>
      <c r="I41" s="83"/>
      <c r="J41" s="83"/>
    </row>
    <row r="42" spans="1:13" ht="12.75">
      <c r="A42" s="84" t="s">
        <v>66</v>
      </c>
      <c r="B42" s="98"/>
      <c r="C42" s="98"/>
      <c r="D42" s="82">
        <v>252</v>
      </c>
      <c r="E42" s="82">
        <v>667</v>
      </c>
      <c r="F42" s="84" t="s">
        <v>67</v>
      </c>
      <c r="G42" s="98"/>
      <c r="H42" s="98"/>
      <c r="I42" s="83">
        <v>1577716</v>
      </c>
      <c r="J42" s="83">
        <v>3032190</v>
      </c>
      <c r="M42" s="97"/>
    </row>
    <row r="43" spans="1:10" ht="12.75">
      <c r="A43" s="80" t="s">
        <v>68</v>
      </c>
      <c r="B43" s="81"/>
      <c r="C43" s="81"/>
      <c r="D43" s="82">
        <v>28090360</v>
      </c>
      <c r="E43" s="82">
        <v>31299331</v>
      </c>
      <c r="F43" s="90" t="s">
        <v>69</v>
      </c>
      <c r="G43" s="91"/>
      <c r="H43" s="91"/>
      <c r="I43" s="83">
        <v>20280586</v>
      </c>
      <c r="J43" s="83">
        <v>25967954</v>
      </c>
    </row>
    <row r="44" spans="1:10" ht="12.75">
      <c r="A44" s="80" t="s">
        <v>70</v>
      </c>
      <c r="B44" s="81"/>
      <c r="C44" s="81"/>
      <c r="D44" s="82"/>
      <c r="E44" s="82"/>
      <c r="F44" s="90" t="s">
        <v>71</v>
      </c>
      <c r="G44" s="91"/>
      <c r="H44" s="91"/>
      <c r="I44" s="83">
        <v>2224</v>
      </c>
      <c r="J44" s="83">
        <v>84748</v>
      </c>
    </row>
    <row r="45" spans="1:10" ht="12.75">
      <c r="A45" s="107" t="s">
        <v>72</v>
      </c>
      <c r="B45" s="108"/>
      <c r="C45" s="108"/>
      <c r="D45" s="82">
        <v>28090360</v>
      </c>
      <c r="E45" s="82">
        <v>31299331</v>
      </c>
      <c r="F45" s="109" t="s">
        <v>73</v>
      </c>
      <c r="G45" s="110"/>
      <c r="H45" s="110"/>
      <c r="I45" s="101">
        <v>28090360</v>
      </c>
      <c r="J45" s="101">
        <f>J29+J39+J44</f>
        <v>31299331</v>
      </c>
    </row>
    <row r="46" spans="1:13" ht="13.5" thickBot="1">
      <c r="A46" s="111" t="s">
        <v>74</v>
      </c>
      <c r="B46" s="112"/>
      <c r="C46" s="112"/>
      <c r="D46" s="113"/>
      <c r="E46" s="113"/>
      <c r="F46" s="109"/>
      <c r="G46" s="110"/>
      <c r="H46" s="110"/>
      <c r="I46" s="101"/>
      <c r="J46" s="101"/>
      <c r="M46" s="97"/>
    </row>
    <row r="47" spans="6:10" ht="13.5" thickBot="1">
      <c r="F47" s="114" t="s">
        <v>75</v>
      </c>
      <c r="G47" s="115"/>
      <c r="H47" s="115"/>
      <c r="I47" s="116"/>
      <c r="J47" s="116"/>
    </row>
    <row r="48" spans="6:10" ht="12.75">
      <c r="F48" s="117"/>
      <c r="G48" s="118"/>
      <c r="H48" s="118"/>
      <c r="I48" s="119"/>
      <c r="J48" s="119"/>
    </row>
    <row r="49" spans="6:10" ht="42.75" customHeight="1" hidden="1">
      <c r="F49" s="117"/>
      <c r="G49" s="118"/>
      <c r="H49" s="118"/>
      <c r="I49" s="119"/>
      <c r="J49" s="119"/>
    </row>
    <row r="50" spans="6:10" ht="12.75" hidden="1">
      <c r="F50" s="117"/>
      <c r="G50" s="118"/>
      <c r="H50" s="118"/>
      <c r="I50" s="119"/>
      <c r="J50" s="119"/>
    </row>
    <row r="51" ht="13.5" thickBot="1"/>
    <row r="52" spans="1:10" ht="12.75">
      <c r="A52" s="120" t="s">
        <v>76</v>
      </c>
      <c r="B52" s="121"/>
      <c r="C52" s="121"/>
      <c r="D52" s="121"/>
      <c r="E52" s="122"/>
      <c r="F52" s="123" t="s">
        <v>77</v>
      </c>
      <c r="G52" s="121"/>
      <c r="H52" s="121"/>
      <c r="I52" s="121"/>
      <c r="J52" s="122"/>
    </row>
    <row r="53" spans="1:10" ht="13.5" thickBot="1">
      <c r="A53" s="124"/>
      <c r="B53" s="125"/>
      <c r="C53" s="125"/>
      <c r="D53" s="125"/>
      <c r="E53" s="126"/>
      <c r="F53" s="124"/>
      <c r="G53" s="125"/>
      <c r="H53" s="125"/>
      <c r="I53" s="125"/>
      <c r="J53" s="126"/>
    </row>
    <row r="54" spans="1:10" ht="12.75">
      <c r="A54" s="127" t="s">
        <v>78</v>
      </c>
      <c r="B54" s="128"/>
      <c r="C54" s="128"/>
      <c r="D54" s="129" t="s">
        <v>42</v>
      </c>
      <c r="E54" s="129">
        <v>2009</v>
      </c>
      <c r="F54" s="130" t="s">
        <v>79</v>
      </c>
      <c r="G54" s="131"/>
      <c r="H54" s="131"/>
      <c r="I54" s="129" t="s">
        <v>42</v>
      </c>
      <c r="J54" s="129">
        <v>2009</v>
      </c>
    </row>
    <row r="55" spans="1:10" ht="12.75">
      <c r="A55" s="132"/>
      <c r="B55" s="133"/>
      <c r="C55" s="133"/>
      <c r="D55" s="134"/>
      <c r="E55" s="134"/>
      <c r="F55" s="80"/>
      <c r="G55" s="81"/>
      <c r="H55" s="81"/>
      <c r="I55" s="134"/>
      <c r="J55" s="134"/>
    </row>
    <row r="56" spans="1:10" ht="12.75">
      <c r="A56" s="132"/>
      <c r="B56" s="133"/>
      <c r="C56" s="133"/>
      <c r="D56" s="134"/>
      <c r="E56" s="134"/>
      <c r="F56" s="90" t="s">
        <v>80</v>
      </c>
      <c r="G56" s="91"/>
      <c r="H56" s="91"/>
      <c r="I56" s="83">
        <v>22793503</v>
      </c>
      <c r="J56" s="83">
        <v>20478340</v>
      </c>
    </row>
    <row r="57" spans="1:10" ht="12.75">
      <c r="A57" s="90" t="s">
        <v>81</v>
      </c>
      <c r="B57" s="91"/>
      <c r="C57" s="91"/>
      <c r="D57" s="135">
        <v>13393453</v>
      </c>
      <c r="E57" s="135">
        <v>18768022</v>
      </c>
      <c r="F57" s="90" t="s">
        <v>82</v>
      </c>
      <c r="G57" s="91"/>
      <c r="H57" s="91"/>
      <c r="I57" s="83">
        <v>21549500</v>
      </c>
      <c r="J57" s="83">
        <v>19987464</v>
      </c>
    </row>
    <row r="58" spans="1:10" ht="12.75">
      <c r="A58" s="90" t="s">
        <v>83</v>
      </c>
      <c r="B58" s="91"/>
      <c r="C58" s="91"/>
      <c r="D58" s="135">
        <v>15217977</v>
      </c>
      <c r="E58" s="135">
        <v>20739653</v>
      </c>
      <c r="F58" s="90" t="s">
        <v>84</v>
      </c>
      <c r="G58" s="91"/>
      <c r="H58" s="91"/>
      <c r="I58" s="83">
        <f>I56-I57</f>
        <v>1244003</v>
      </c>
      <c r="J58" s="83">
        <f>J56-J57</f>
        <v>490876</v>
      </c>
    </row>
    <row r="59" spans="1:10" ht="12.75">
      <c r="A59" s="136" t="s">
        <v>85</v>
      </c>
      <c r="B59" s="137"/>
      <c r="C59" s="137"/>
      <c r="D59" s="135">
        <f>D57-D58</f>
        <v>-1824524</v>
      </c>
      <c r="E59" s="135">
        <f>E57-E58</f>
        <v>-1971631</v>
      </c>
      <c r="F59" s="90" t="s">
        <v>86</v>
      </c>
      <c r="G59" s="91"/>
      <c r="H59" s="91"/>
      <c r="I59" s="83">
        <v>563924</v>
      </c>
      <c r="J59" s="83">
        <v>217827</v>
      </c>
    </row>
    <row r="60" spans="1:10" ht="12.75">
      <c r="A60" s="138" t="s">
        <v>87</v>
      </c>
      <c r="B60" s="139"/>
      <c r="C60" s="139"/>
      <c r="D60" s="140"/>
      <c r="E60" s="140"/>
      <c r="F60" s="90" t="s">
        <v>88</v>
      </c>
      <c r="G60" s="91"/>
      <c r="H60" s="91"/>
      <c r="I60" s="83">
        <v>1513519</v>
      </c>
      <c r="J60" s="83">
        <v>2790572</v>
      </c>
    </row>
    <row r="61" spans="1:10" ht="12.75">
      <c r="A61" s="138"/>
      <c r="B61" s="139"/>
      <c r="C61" s="139"/>
      <c r="D61" s="140"/>
      <c r="E61" s="140"/>
      <c r="F61" s="141" t="s">
        <v>89</v>
      </c>
      <c r="G61" s="142"/>
      <c r="H61" s="142"/>
      <c r="I61" s="83">
        <v>2604260</v>
      </c>
      <c r="J61" s="83">
        <v>54051</v>
      </c>
    </row>
    <row r="62" spans="1:10" ht="12.75">
      <c r="A62" s="92" t="s">
        <v>90</v>
      </c>
      <c r="B62" s="143"/>
      <c r="C62" s="143"/>
      <c r="D62" s="135">
        <v>0</v>
      </c>
      <c r="E62" s="135">
        <v>30355</v>
      </c>
      <c r="F62" s="141" t="s">
        <v>91</v>
      </c>
      <c r="G62" s="139"/>
      <c r="H62" s="139"/>
      <c r="I62" s="83">
        <v>2819789</v>
      </c>
      <c r="J62" s="83">
        <v>444000</v>
      </c>
    </row>
    <row r="63" spans="1:10" ht="21" customHeight="1">
      <c r="A63" s="92" t="s">
        <v>92</v>
      </c>
      <c r="B63" s="143"/>
      <c r="C63" s="143"/>
      <c r="D63" s="135">
        <v>81858</v>
      </c>
      <c r="E63" s="135">
        <v>1475803</v>
      </c>
      <c r="F63" s="92" t="s">
        <v>93</v>
      </c>
      <c r="G63" s="91"/>
      <c r="H63" s="91"/>
      <c r="I63" s="83">
        <v>78879</v>
      </c>
      <c r="J63" s="83">
        <f>J58+J59+J61-J60-J62</f>
        <v>-2471818</v>
      </c>
    </row>
    <row r="64" spans="1:10" ht="24" customHeight="1">
      <c r="A64" s="90" t="s">
        <v>85</v>
      </c>
      <c r="B64" s="91"/>
      <c r="C64" s="91"/>
      <c r="D64" s="135">
        <v>-81858</v>
      </c>
      <c r="E64" s="135">
        <f>-1445447</f>
        <v>-1445447</v>
      </c>
      <c r="F64" s="144" t="s">
        <v>94</v>
      </c>
      <c r="G64" s="145"/>
      <c r="H64" s="146"/>
      <c r="I64" s="147"/>
      <c r="J64" s="147"/>
    </row>
    <row r="65" spans="1:10" ht="12.75">
      <c r="A65" s="138" t="s">
        <v>95</v>
      </c>
      <c r="B65" s="139"/>
      <c r="C65" s="139"/>
      <c r="D65" s="140"/>
      <c r="E65" s="140"/>
      <c r="F65" s="138" t="s">
        <v>96</v>
      </c>
      <c r="G65" s="139"/>
      <c r="H65" s="139"/>
      <c r="I65" s="148">
        <v>78879</v>
      </c>
      <c r="J65" s="148">
        <f>J63</f>
        <v>-2471818</v>
      </c>
    </row>
    <row r="66" spans="1:10" ht="12.75">
      <c r="A66" s="138"/>
      <c r="B66" s="139"/>
      <c r="C66" s="139"/>
      <c r="D66" s="140"/>
      <c r="E66" s="140"/>
      <c r="F66" s="138"/>
      <c r="G66" s="139"/>
      <c r="H66" s="139"/>
      <c r="I66" s="148"/>
      <c r="J66" s="148"/>
    </row>
    <row r="67" spans="1:10" ht="12.75">
      <c r="A67" s="92" t="s">
        <v>97</v>
      </c>
      <c r="B67" s="143"/>
      <c r="C67" s="143"/>
      <c r="D67" s="135">
        <v>1490119</v>
      </c>
      <c r="E67" s="135">
        <v>3390835</v>
      </c>
      <c r="F67" s="107" t="s">
        <v>98</v>
      </c>
      <c r="G67" s="108"/>
      <c r="H67" s="108"/>
      <c r="I67" s="83">
        <v>26575</v>
      </c>
      <c r="J67" s="83"/>
    </row>
    <row r="68" spans="1:13" ht="12.75">
      <c r="A68" s="149"/>
      <c r="B68" s="150"/>
      <c r="C68" s="151"/>
      <c r="D68" s="135"/>
      <c r="E68" s="135"/>
      <c r="F68" s="152" t="s">
        <v>99</v>
      </c>
      <c r="G68" s="153"/>
      <c r="H68" s="154"/>
      <c r="I68" s="83">
        <v>27023</v>
      </c>
      <c r="J68" s="83"/>
      <c r="M68" s="97"/>
    </row>
    <row r="69" spans="1:10" ht="12.75">
      <c r="A69" s="149"/>
      <c r="B69" s="150"/>
      <c r="C69" s="151"/>
      <c r="D69" s="135"/>
      <c r="E69" s="135"/>
      <c r="F69" s="152" t="s">
        <v>100</v>
      </c>
      <c r="G69" s="153"/>
      <c r="H69" s="154"/>
      <c r="I69" s="83">
        <v>448</v>
      </c>
      <c r="J69" s="83"/>
    </row>
    <row r="70" spans="1:13" ht="21" customHeight="1">
      <c r="A70" s="92" t="s">
        <v>101</v>
      </c>
      <c r="B70" s="143"/>
      <c r="C70" s="143"/>
      <c r="D70" s="135">
        <v>53654</v>
      </c>
      <c r="E70" s="135">
        <v>31448</v>
      </c>
      <c r="F70" s="155" t="s">
        <v>102</v>
      </c>
      <c r="G70" s="156"/>
      <c r="H70" s="156"/>
      <c r="I70" s="83"/>
      <c r="J70" s="83"/>
      <c r="M70" s="97"/>
    </row>
    <row r="71" spans="1:10" ht="12.75">
      <c r="A71" s="90" t="s">
        <v>85</v>
      </c>
      <c r="B71" s="91"/>
      <c r="C71" s="91"/>
      <c r="D71" s="135">
        <f>D67-D70</f>
        <v>1436465</v>
      </c>
      <c r="E71" s="135">
        <f>E67-E70</f>
        <v>3359387</v>
      </c>
      <c r="F71" s="157" t="s">
        <v>103</v>
      </c>
      <c r="G71" s="156"/>
      <c r="H71" s="156"/>
      <c r="I71" s="83">
        <v>52304</v>
      </c>
      <c r="J71" s="83">
        <f>J65</f>
        <v>-2471818</v>
      </c>
    </row>
    <row r="72" spans="1:10" ht="22.5" customHeight="1">
      <c r="A72" s="109" t="s">
        <v>104</v>
      </c>
      <c r="B72" s="110"/>
      <c r="C72" s="110"/>
      <c r="D72" s="135">
        <v>14883572</v>
      </c>
      <c r="E72" s="135">
        <f>E57+E62+E67</f>
        <v>22189212</v>
      </c>
      <c r="F72" s="155" t="s">
        <v>105</v>
      </c>
      <c r="G72" s="156"/>
      <c r="H72" s="156"/>
      <c r="I72" s="83"/>
      <c r="J72" s="83"/>
    </row>
    <row r="73" spans="1:10" ht="30" customHeight="1">
      <c r="A73" s="109" t="s">
        <v>106</v>
      </c>
      <c r="B73" s="110"/>
      <c r="C73" s="110"/>
      <c r="D73" s="135">
        <v>15353489</v>
      </c>
      <c r="E73" s="135">
        <v>22246903</v>
      </c>
      <c r="F73" s="99" t="s">
        <v>107</v>
      </c>
      <c r="G73" s="108"/>
      <c r="H73" s="108"/>
      <c r="I73" s="83">
        <v>52304</v>
      </c>
      <c r="J73" s="83"/>
    </row>
    <row r="74" spans="1:10" ht="12.75">
      <c r="A74" s="80" t="s">
        <v>108</v>
      </c>
      <c r="B74" s="81"/>
      <c r="C74" s="81"/>
      <c r="D74" s="135">
        <f>D72-D73</f>
        <v>-469917</v>
      </c>
      <c r="E74" s="158">
        <f>E72-E73</f>
        <v>-57691</v>
      </c>
      <c r="F74" s="107" t="s">
        <v>109</v>
      </c>
      <c r="G74" s="108"/>
      <c r="H74" s="108"/>
      <c r="I74" s="83"/>
      <c r="J74" s="83"/>
    </row>
    <row r="75" spans="1:10" ht="12.75">
      <c r="A75" s="138" t="s">
        <v>110</v>
      </c>
      <c r="B75" s="139"/>
      <c r="C75" s="139"/>
      <c r="D75" s="140">
        <v>698104</v>
      </c>
      <c r="E75" s="140">
        <v>228187</v>
      </c>
      <c r="F75" s="107" t="s">
        <v>111</v>
      </c>
      <c r="G75" s="108"/>
      <c r="H75" s="108"/>
      <c r="I75" s="83"/>
      <c r="J75" s="83"/>
    </row>
    <row r="76" spans="1:10" ht="19.5" customHeight="1" thickBot="1">
      <c r="A76" s="138"/>
      <c r="B76" s="139"/>
      <c r="C76" s="139"/>
      <c r="D76" s="140"/>
      <c r="E76" s="140"/>
      <c r="F76" s="159" t="s">
        <v>112</v>
      </c>
      <c r="G76" s="112"/>
      <c r="H76" s="112"/>
      <c r="I76" s="160"/>
      <c r="J76" s="160"/>
    </row>
    <row r="77" spans="1:10" ht="12.75">
      <c r="A77" s="138" t="s">
        <v>113</v>
      </c>
      <c r="B77" s="139"/>
      <c r="C77" s="139"/>
      <c r="D77" s="140"/>
      <c r="E77" s="140"/>
      <c r="F77" s="161"/>
      <c r="G77" s="162"/>
      <c r="H77" s="162"/>
      <c r="I77" s="163"/>
      <c r="J77" s="163"/>
    </row>
    <row r="78" spans="1:5" ht="18" customHeight="1">
      <c r="A78" s="138"/>
      <c r="B78" s="139"/>
      <c r="C78" s="139"/>
      <c r="D78" s="140"/>
      <c r="E78" s="140"/>
    </row>
    <row r="79" spans="1:5" ht="12.75">
      <c r="A79" s="138" t="s">
        <v>114</v>
      </c>
      <c r="B79" s="139"/>
      <c r="C79" s="139"/>
      <c r="D79" s="140">
        <v>228187</v>
      </c>
      <c r="E79" s="140">
        <f>E74+E75</f>
        <v>170496</v>
      </c>
    </row>
    <row r="80" spans="1:5" ht="13.5" thickBot="1">
      <c r="A80" s="164"/>
      <c r="B80" s="165"/>
      <c r="C80" s="165"/>
      <c r="D80" s="166"/>
      <c r="E80" s="166"/>
    </row>
    <row r="81" ht="13.5" thickBot="1"/>
    <row r="82" spans="1:10" ht="13.5" thickBot="1">
      <c r="A82" s="167" t="s">
        <v>115</v>
      </c>
      <c r="B82" s="168"/>
      <c r="C82" s="168"/>
      <c r="D82" s="168"/>
      <c r="E82" s="168"/>
      <c r="F82" s="168"/>
      <c r="G82" s="168"/>
      <c r="H82" s="168"/>
      <c r="I82" s="168"/>
      <c r="J82" s="169"/>
    </row>
    <row r="83" spans="1:10" ht="12.75">
      <c r="A83" s="170"/>
      <c r="B83" s="171"/>
      <c r="C83" s="172" t="s">
        <v>116</v>
      </c>
      <c r="D83" s="173"/>
      <c r="E83" s="173"/>
      <c r="F83" s="173"/>
      <c r="G83" s="172" t="s">
        <v>42</v>
      </c>
      <c r="H83" s="173"/>
      <c r="I83" s="173"/>
      <c r="J83" s="174"/>
    </row>
    <row r="84" spans="1:10" ht="12.75">
      <c r="A84" s="175"/>
      <c r="B84" s="176"/>
      <c r="C84" s="177" t="s">
        <v>117</v>
      </c>
      <c r="D84" s="177" t="s">
        <v>118</v>
      </c>
      <c r="E84" s="177" t="s">
        <v>119</v>
      </c>
      <c r="F84" s="177" t="s">
        <v>120</v>
      </c>
      <c r="G84" s="177" t="s">
        <v>117</v>
      </c>
      <c r="H84" s="177" t="s">
        <v>118</v>
      </c>
      <c r="I84" s="177" t="s">
        <v>119</v>
      </c>
      <c r="J84" s="178" t="s">
        <v>120</v>
      </c>
    </row>
    <row r="85" spans="1:10" ht="11.25" customHeight="1">
      <c r="A85" s="179"/>
      <c r="B85" s="180"/>
      <c r="C85" s="181"/>
      <c r="D85" s="181"/>
      <c r="E85" s="181"/>
      <c r="F85" s="181"/>
      <c r="G85" s="181"/>
      <c r="H85" s="181"/>
      <c r="I85" s="181"/>
      <c r="J85" s="182"/>
    </row>
    <row r="86" spans="1:10" ht="19.5">
      <c r="A86" s="183" t="s">
        <v>121</v>
      </c>
      <c r="B86" s="184"/>
      <c r="C86" s="185">
        <v>3560647</v>
      </c>
      <c r="D86" s="185"/>
      <c r="E86" s="185">
        <f>C86-F86</f>
        <v>37977</v>
      </c>
      <c r="F86" s="186">
        <v>3522670</v>
      </c>
      <c r="G86" s="185">
        <v>3522670</v>
      </c>
      <c r="H86" s="185">
        <v>397695</v>
      </c>
      <c r="I86" s="185"/>
      <c r="J86" s="186">
        <f>SUM(G86:I86)</f>
        <v>3920365</v>
      </c>
    </row>
    <row r="87" spans="1:10" ht="19.5">
      <c r="A87" s="183" t="s">
        <v>122</v>
      </c>
      <c r="B87" s="184"/>
      <c r="C87" s="185"/>
      <c r="D87" s="185"/>
      <c r="E87" s="185"/>
      <c r="F87" s="186"/>
      <c r="G87" s="185"/>
      <c r="H87" s="185"/>
      <c r="I87" s="185"/>
      <c r="J87" s="186"/>
    </row>
    <row r="88" spans="1:13" ht="29.25">
      <c r="A88" s="183" t="s">
        <v>123</v>
      </c>
      <c r="B88" s="184"/>
      <c r="C88" s="187"/>
      <c r="D88" s="187"/>
      <c r="E88" s="187"/>
      <c r="F88" s="188"/>
      <c r="G88" s="187"/>
      <c r="H88" s="187"/>
      <c r="I88" s="187"/>
      <c r="J88" s="188"/>
      <c r="M88" s="97"/>
    </row>
    <row r="89" spans="1:14" ht="19.5">
      <c r="A89" s="183" t="s">
        <v>124</v>
      </c>
      <c r="B89" s="184"/>
      <c r="C89" s="187">
        <v>634276</v>
      </c>
      <c r="D89" s="187">
        <f>F89-C89</f>
        <v>402</v>
      </c>
      <c r="E89" s="187"/>
      <c r="F89" s="188">
        <v>634678</v>
      </c>
      <c r="G89" s="187">
        <v>634678</v>
      </c>
      <c r="H89" s="187"/>
      <c r="I89" s="187">
        <v>400000</v>
      </c>
      <c r="J89" s="188">
        <f>G89-I89</f>
        <v>234678</v>
      </c>
      <c r="N89" s="97"/>
    </row>
    <row r="90" spans="1:10" ht="12.75">
      <c r="A90" s="183" t="s">
        <v>125</v>
      </c>
      <c r="B90" s="184"/>
      <c r="C90" s="187">
        <v>12297</v>
      </c>
      <c r="D90" s="187">
        <f>F90-C90</f>
        <v>440</v>
      </c>
      <c r="E90" s="187"/>
      <c r="F90" s="188">
        <v>12737</v>
      </c>
      <c r="G90" s="187">
        <v>12737</v>
      </c>
      <c r="H90" s="187">
        <v>8184</v>
      </c>
      <c r="I90" s="187"/>
      <c r="J90" s="188">
        <f>SUM(G90:I90)</f>
        <v>20921</v>
      </c>
    </row>
    <row r="91" spans="1:10" ht="29.25">
      <c r="A91" s="183" t="s">
        <v>126</v>
      </c>
      <c r="B91" s="184"/>
      <c r="C91" s="187">
        <v>196928</v>
      </c>
      <c r="D91" s="187">
        <f>F91-C91</f>
        <v>37584</v>
      </c>
      <c r="E91" s="187"/>
      <c r="F91" s="188">
        <v>234512</v>
      </c>
      <c r="G91" s="187">
        <v>234512</v>
      </c>
      <c r="H91" s="187">
        <v>2401453</v>
      </c>
      <c r="I91" s="187"/>
      <c r="J91" s="188">
        <f>SUM(G91:I91)</f>
        <v>2635965</v>
      </c>
    </row>
    <row r="92" spans="1:10" ht="28.5" customHeight="1">
      <c r="A92" s="183" t="s">
        <v>127</v>
      </c>
      <c r="B92" s="184"/>
      <c r="C92" s="187"/>
      <c r="D92" s="187"/>
      <c r="E92" s="187"/>
      <c r="F92" s="188"/>
      <c r="G92" s="187"/>
      <c r="H92" s="187">
        <v>1003</v>
      </c>
      <c r="I92" s="187"/>
      <c r="J92" s="188">
        <f>SUM(G92:I92)</f>
        <v>1003</v>
      </c>
    </row>
    <row r="93" spans="1:14" ht="28.5" customHeight="1">
      <c r="A93" s="183" t="s">
        <v>128</v>
      </c>
      <c r="B93" s="184"/>
      <c r="C93" s="187"/>
      <c r="D93" s="187"/>
      <c r="E93" s="187"/>
      <c r="F93" s="188"/>
      <c r="G93" s="187"/>
      <c r="H93" s="187">
        <v>296748</v>
      </c>
      <c r="I93" s="187"/>
      <c r="J93" s="188">
        <f>SUM(G93:I93)</f>
        <v>296748</v>
      </c>
      <c r="N93" s="97"/>
    </row>
    <row r="94" spans="1:10" ht="19.5">
      <c r="A94" s="183" t="s">
        <v>129</v>
      </c>
      <c r="B94" s="184"/>
      <c r="C94" s="187">
        <v>448349</v>
      </c>
      <c r="D94" s="187"/>
      <c r="E94" s="187">
        <f>C94-F94</f>
        <v>144052</v>
      </c>
      <c r="F94" s="188">
        <v>304297</v>
      </c>
      <c r="G94" s="187">
        <v>304297</v>
      </c>
      <c r="H94" s="187">
        <v>77832</v>
      </c>
      <c r="I94" s="187"/>
      <c r="J94" s="188">
        <f>SUM(G94:I94)</f>
        <v>382129</v>
      </c>
    </row>
    <row r="95" spans="1:15" ht="29.25">
      <c r="A95" s="183" t="s">
        <v>130</v>
      </c>
      <c r="B95" s="184"/>
      <c r="C95" s="187"/>
      <c r="D95" s="187"/>
      <c r="E95" s="187"/>
      <c r="F95" s="188"/>
      <c r="G95" s="187"/>
      <c r="H95" s="187"/>
      <c r="I95" s="187"/>
      <c r="J95" s="188"/>
      <c r="O95" s="97"/>
    </row>
    <row r="96" spans="1:10" ht="29.25">
      <c r="A96" s="189" t="s">
        <v>131</v>
      </c>
      <c r="B96" s="190"/>
      <c r="C96" s="187"/>
      <c r="D96" s="187"/>
      <c r="E96" s="187"/>
      <c r="F96" s="188"/>
      <c r="G96" s="187"/>
      <c r="H96" s="187"/>
      <c r="I96" s="187"/>
      <c r="J96" s="188"/>
    </row>
    <row r="97" spans="1:10" ht="12.75">
      <c r="A97" s="189" t="s">
        <v>132</v>
      </c>
      <c r="B97" s="190"/>
      <c r="C97" s="187">
        <f>SUM(C86:C96)</f>
        <v>4852497</v>
      </c>
      <c r="D97" s="187">
        <f>D89+D90+D91</f>
        <v>38426</v>
      </c>
      <c r="E97" s="187">
        <f>E94+E86</f>
        <v>182029</v>
      </c>
      <c r="F97" s="188">
        <v>4708894</v>
      </c>
      <c r="G97" s="187">
        <f>SUM(G86:G96)</f>
        <v>4708894</v>
      </c>
      <c r="H97" s="187">
        <f>H86+H90+H91+H92-H93+H94</f>
        <v>2589419</v>
      </c>
      <c r="I97" s="187">
        <v>400000</v>
      </c>
      <c r="J97" s="188">
        <f>G97+H97-I97</f>
        <v>6898313</v>
      </c>
    </row>
    <row r="98" spans="1:11" ht="30" customHeight="1" thickBot="1">
      <c r="A98" s="191" t="s">
        <v>133</v>
      </c>
      <c r="B98" s="192"/>
      <c r="C98" s="193"/>
      <c r="D98" s="193"/>
      <c r="E98" s="193"/>
      <c r="F98" s="193"/>
      <c r="G98" s="193"/>
      <c r="H98" s="193"/>
      <c r="I98" s="193"/>
      <c r="J98" s="194"/>
      <c r="K98" s="195"/>
    </row>
    <row r="99" spans="1:10" ht="12.75">
      <c r="A99" s="196"/>
      <c r="B99" s="197"/>
      <c r="C99" s="198"/>
      <c r="D99" s="198"/>
      <c r="E99" s="198"/>
      <c r="F99" s="198"/>
      <c r="G99" s="198"/>
      <c r="H99" s="198"/>
      <c r="I99" s="198"/>
      <c r="J99" s="198"/>
    </row>
    <row r="100" spans="1:14" ht="16.5" customHeight="1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N100" s="198"/>
    </row>
    <row r="101" spans="1:10" ht="16.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</row>
    <row r="102" spans="1:10" ht="16.5" customHeight="1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</row>
    <row r="103" spans="1:10" ht="16.5" customHeight="1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</row>
    <row r="104" spans="1:10" ht="16.5" customHeight="1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</row>
    <row r="105" spans="1:10" ht="16.5" customHeight="1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</row>
    <row r="106" spans="1:10" ht="16.5" customHeight="1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</row>
    <row r="107" spans="1:10" ht="16.5" customHeigh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</row>
    <row r="108" spans="1:13" ht="16.5" customHeight="1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M108" s="198"/>
    </row>
    <row r="109" spans="1:10" ht="16.5" customHeight="1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</row>
    <row r="110" spans="1:10" ht="16.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</row>
    <row r="111" spans="1:10" ht="16.5" customHeight="1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</row>
    <row r="112" spans="1:10" ht="16.5" customHeigh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</row>
    <row r="113" spans="1:10" ht="16.5" customHeight="1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</row>
    <row r="114" spans="1:10" ht="16.5" customHeight="1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</row>
    <row r="115" spans="1:10" ht="13.5" thickBot="1">
      <c r="A115" s="201"/>
      <c r="B115" s="202"/>
      <c r="C115" s="202"/>
      <c r="D115" s="202"/>
      <c r="E115" s="202"/>
      <c r="F115" s="202"/>
      <c r="G115" s="202"/>
      <c r="H115" s="202"/>
      <c r="I115" s="202"/>
      <c r="J115" s="202"/>
    </row>
    <row r="116" spans="1:10" ht="70.5" customHeight="1" thickBot="1">
      <c r="A116" s="203" t="s">
        <v>138</v>
      </c>
      <c r="B116" s="204"/>
      <c r="C116" s="204"/>
      <c r="D116" s="204"/>
      <c r="E116" s="204"/>
      <c r="F116" s="204"/>
      <c r="G116" s="204"/>
      <c r="H116" s="204"/>
      <c r="I116" s="204"/>
      <c r="J116" s="205"/>
    </row>
    <row r="117" spans="1:10" ht="15" customHeight="1">
      <c r="A117" s="206"/>
      <c r="B117" s="207"/>
      <c r="C117" s="207"/>
      <c r="D117" s="207"/>
      <c r="E117" s="207"/>
      <c r="F117" s="207"/>
      <c r="G117" s="207"/>
      <c r="H117" s="207"/>
      <c r="I117" s="207"/>
      <c r="J117" s="207"/>
    </row>
    <row r="118" spans="1:10" ht="13.5" thickBot="1">
      <c r="A118" s="201"/>
      <c r="B118" s="202"/>
      <c r="C118" s="202"/>
      <c r="D118" s="202"/>
      <c r="E118" s="202"/>
      <c r="F118" s="202"/>
      <c r="G118" s="202"/>
      <c r="H118" s="202"/>
      <c r="I118" s="202"/>
      <c r="J118" s="202"/>
    </row>
    <row r="119" spans="1:10" ht="15.75" customHeight="1">
      <c r="A119" s="208" t="s">
        <v>134</v>
      </c>
      <c r="B119" s="209"/>
      <c r="C119" s="209"/>
      <c r="D119" s="209"/>
      <c r="E119" s="209"/>
      <c r="F119" s="209"/>
      <c r="G119" s="209"/>
      <c r="H119" s="209"/>
      <c r="I119" s="209"/>
      <c r="J119" s="210"/>
    </row>
    <row r="120" spans="1:10" ht="12.75">
      <c r="A120" s="211" t="s">
        <v>135</v>
      </c>
      <c r="B120" s="212"/>
      <c r="C120" s="212"/>
      <c r="D120" s="212"/>
      <c r="E120" s="212"/>
      <c r="F120" s="212"/>
      <c r="G120" s="212"/>
      <c r="H120" s="212"/>
      <c r="I120" s="212"/>
      <c r="J120" s="213"/>
    </row>
    <row r="121" spans="1:10" ht="13.5" thickBot="1">
      <c r="A121" s="214"/>
      <c r="B121" s="215"/>
      <c r="C121" s="215"/>
      <c r="D121" s="215"/>
      <c r="E121" s="215"/>
      <c r="F121" s="215"/>
      <c r="G121" s="215"/>
      <c r="H121" s="215"/>
      <c r="I121" s="215"/>
      <c r="J121" s="216"/>
    </row>
    <row r="126" spans="8:11" ht="12.75">
      <c r="H126" s="217" t="s">
        <v>136</v>
      </c>
      <c r="I126" s="217"/>
      <c r="J126" s="218"/>
      <c r="K126" s="218"/>
    </row>
    <row r="127" spans="8:11" ht="12.75">
      <c r="H127" s="219" t="s">
        <v>137</v>
      </c>
      <c r="I127" s="219"/>
      <c r="J127" s="220"/>
      <c r="K127" s="220"/>
    </row>
  </sheetData>
  <mergeCells count="135">
    <mergeCell ref="E22:F22"/>
    <mergeCell ref="A119:J119"/>
    <mergeCell ref="A120:J121"/>
    <mergeCell ref="A1:J1"/>
    <mergeCell ref="A2:J2"/>
    <mergeCell ref="A25:J25"/>
    <mergeCell ref="A27:J27"/>
    <mergeCell ref="A28:C28"/>
    <mergeCell ref="F28:H28"/>
    <mergeCell ref="A29:C29"/>
    <mergeCell ref="F29:H29"/>
    <mergeCell ref="A116:J116"/>
    <mergeCell ref="C84:C85"/>
    <mergeCell ref="D84:D85"/>
    <mergeCell ref="E84:E85"/>
    <mergeCell ref="F84:F85"/>
    <mergeCell ref="G84:G85"/>
    <mergeCell ref="H84:H85"/>
    <mergeCell ref="A30:C30"/>
    <mergeCell ref="F30:H30"/>
    <mergeCell ref="A31:C31"/>
    <mergeCell ref="F31:H31"/>
    <mergeCell ref="A32:C32"/>
    <mergeCell ref="F32:H32"/>
    <mergeCell ref="A33:C36"/>
    <mergeCell ref="D33:D36"/>
    <mergeCell ref="E33:E36"/>
    <mergeCell ref="F33:H33"/>
    <mergeCell ref="F36:H36"/>
    <mergeCell ref="F34:H34"/>
    <mergeCell ref="F35:H35"/>
    <mergeCell ref="A37:C37"/>
    <mergeCell ref="F37:H37"/>
    <mergeCell ref="A38:C38"/>
    <mergeCell ref="F38:H38"/>
    <mergeCell ref="A39:C39"/>
    <mergeCell ref="F39:H40"/>
    <mergeCell ref="I39:I40"/>
    <mergeCell ref="J39:J40"/>
    <mergeCell ref="A40:C40"/>
    <mergeCell ref="A41:C41"/>
    <mergeCell ref="F41:H41"/>
    <mergeCell ref="A42:C42"/>
    <mergeCell ref="F42:H42"/>
    <mergeCell ref="A43:C43"/>
    <mergeCell ref="F43:H43"/>
    <mergeCell ref="A44:C44"/>
    <mergeCell ref="F44:H44"/>
    <mergeCell ref="A45:C45"/>
    <mergeCell ref="F45:H46"/>
    <mergeCell ref="I45:I46"/>
    <mergeCell ref="J45:J46"/>
    <mergeCell ref="A46:C46"/>
    <mergeCell ref="F47:H47"/>
    <mergeCell ref="A52:E53"/>
    <mergeCell ref="F52:J53"/>
    <mergeCell ref="A54:C56"/>
    <mergeCell ref="D54:D56"/>
    <mergeCell ref="E54:E56"/>
    <mergeCell ref="F54:H55"/>
    <mergeCell ref="I54:I55"/>
    <mergeCell ref="J54:J55"/>
    <mergeCell ref="F56:H56"/>
    <mergeCell ref="A57:C57"/>
    <mergeCell ref="F57:H57"/>
    <mergeCell ref="A58:C58"/>
    <mergeCell ref="F58:H58"/>
    <mergeCell ref="A59:C59"/>
    <mergeCell ref="F59:H59"/>
    <mergeCell ref="A60:C61"/>
    <mergeCell ref="D60:D61"/>
    <mergeCell ref="E60:E61"/>
    <mergeCell ref="F60:H60"/>
    <mergeCell ref="F61:H61"/>
    <mergeCell ref="A62:C62"/>
    <mergeCell ref="F62:H62"/>
    <mergeCell ref="A63:C63"/>
    <mergeCell ref="F63:H63"/>
    <mergeCell ref="A64:C64"/>
    <mergeCell ref="F64:H64"/>
    <mergeCell ref="A65:C66"/>
    <mergeCell ref="D65:D66"/>
    <mergeCell ref="E65:E66"/>
    <mergeCell ref="F65:H66"/>
    <mergeCell ref="I65:I66"/>
    <mergeCell ref="J65:J66"/>
    <mergeCell ref="A67:C67"/>
    <mergeCell ref="F67:H67"/>
    <mergeCell ref="A70:C70"/>
    <mergeCell ref="F70:H70"/>
    <mergeCell ref="A71:C71"/>
    <mergeCell ref="F71:H71"/>
    <mergeCell ref="A72:C72"/>
    <mergeCell ref="F72:H72"/>
    <mergeCell ref="A73:C73"/>
    <mergeCell ref="F73:H73"/>
    <mergeCell ref="A79:C80"/>
    <mergeCell ref="D79:D80"/>
    <mergeCell ref="E79:E80"/>
    <mergeCell ref="I84:I85"/>
    <mergeCell ref="C83:F83"/>
    <mergeCell ref="G83:J83"/>
    <mergeCell ref="J84:J85"/>
    <mergeCell ref="A82:J82"/>
    <mergeCell ref="F74:H74"/>
    <mergeCell ref="A75:C76"/>
    <mergeCell ref="D75:D76"/>
    <mergeCell ref="E75:E76"/>
    <mergeCell ref="F75:H75"/>
    <mergeCell ref="F76:H76"/>
    <mergeCell ref="A74:C74"/>
    <mergeCell ref="A6:J6"/>
    <mergeCell ref="A7:B7"/>
    <mergeCell ref="C7:F7"/>
    <mergeCell ref="G7:H7"/>
    <mergeCell ref="I7:J7"/>
    <mergeCell ref="I8:J8"/>
    <mergeCell ref="E16:F16"/>
    <mergeCell ref="E18:F18"/>
    <mergeCell ref="E19:F19"/>
    <mergeCell ref="E17:F17"/>
    <mergeCell ref="A8:B8"/>
    <mergeCell ref="C8:F8"/>
    <mergeCell ref="G8:H8"/>
    <mergeCell ref="E21:F21"/>
    <mergeCell ref="H126:I126"/>
    <mergeCell ref="H127:I127"/>
    <mergeCell ref="A68:C68"/>
    <mergeCell ref="A69:C69"/>
    <mergeCell ref="F68:H68"/>
    <mergeCell ref="F69:H69"/>
    <mergeCell ref="A77:C78"/>
    <mergeCell ref="D77:D78"/>
    <mergeCell ref="E77:E78"/>
    <mergeCell ref="F77:H77"/>
  </mergeCells>
  <printOptions/>
  <pageMargins left="0.93" right="0.23" top="1.06" bottom="0.28" header="0.17" footer="0.22"/>
  <pageSetup horizontalDpi="600" verticalDpi="600" orientation="portrait" paperSize="9" scale="91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velefarm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2010-07-19T09:21:54Z</dcterms:created>
  <dcterms:modified xsi:type="dcterms:W3CDTF">2010-07-19T09:22:35Z</dcterms:modified>
  <cp:category/>
  <cp:version/>
  <cp:contentType/>
  <cp:contentStatus/>
</cp:coreProperties>
</file>