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statement'!$A$1:$D$57</definedName>
  </definedNames>
  <calcPr fullCalcOnLoad="1"/>
</workbook>
</file>

<file path=xl/sharedStrings.xml><?xml version="1.0" encoding="utf-8"?>
<sst xmlns="http://schemas.openxmlformats.org/spreadsheetml/2006/main" count="347" uniqueCount="300">
  <si>
    <t>AOP</t>
  </si>
  <si>
    <t>Broj</t>
  </si>
  <si>
    <t xml:space="preserve"> </t>
  </si>
  <si>
    <t>53 i 55</t>
  </si>
  <si>
    <t>67 i 68</t>
  </si>
  <si>
    <t>57 i 58</t>
  </si>
  <si>
    <t>69-59</t>
  </si>
  <si>
    <t>59-69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</si>
  <si>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</si>
  <si>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</si>
  <si>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</si>
  <si>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</si>
  <si>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</si>
  <si>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</si>
  <si>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</si>
  <si>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</si>
  <si>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</si>
  <si>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</si>
  <si>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</si>
  <si>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</si>
  <si>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</si>
  <si>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</si>
  <si>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</si>
  <si>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</si>
  <si>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</si>
  <si>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</si>
  <si>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</si>
  <si>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</si>
  <si>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</si>
  <si>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</si>
  <si>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</si>
  <si>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</si>
  <si>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</si>
  <si>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</si>
  <si>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</si>
  <si>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</si>
  <si>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</si>
  <si>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</si>
  <si>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037 I 237</t>
  </si>
  <si>
    <t>42,osim 427</t>
  </si>
  <si>
    <t>(rn 321,</t>
  </si>
  <si>
    <t>(kol.2+3+</t>
  </si>
  <si>
    <t>(rn 309)</t>
  </si>
  <si>
    <t>( rn 320 )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</si>
  <si>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</si>
  <si>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</si>
  <si>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</si>
  <si>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</si>
  <si>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</si>
  <si>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</si>
  <si>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Registry Number:       08114072</t>
  </si>
  <si>
    <t>Activity Code</t>
  </si>
  <si>
    <t>Tax Identification Number</t>
  </si>
  <si>
    <t>INCOME STATEMENT</t>
  </si>
  <si>
    <t>in thousends RSD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</si>
  <si>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</si>
  <si>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</si>
  <si>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</si>
  <si>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</si>
  <si>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</si>
  <si>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</si>
  <si>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</si>
  <si>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</si>
  <si>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</si>
  <si>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</si>
  <si>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</si>
  <si>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</si>
  <si>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</si>
  <si>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</si>
  <si>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</si>
  <si>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</si>
  <si>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</si>
  <si>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</si>
  <si>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</si>
  <si>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</si>
  <si>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</si>
  <si>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</si>
  <si>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</si>
  <si>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</si>
  <si>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</si>
  <si>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</si>
  <si>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</si>
  <si>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</si>
  <si>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</si>
  <si>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</si>
  <si>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r>
      <t xml:space="preserve">D. </t>
    </r>
    <r>
      <rPr>
        <b/>
        <sz val="8"/>
        <rFont val="Arial"/>
        <family val="2"/>
      </rPr>
      <t>Paid Employer’s personal earnings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</si>
  <si>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</si>
  <si>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</si>
  <si>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</si>
  <si>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</si>
  <si>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</si>
  <si>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</si>
  <si>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</si>
  <si>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>In __________, this_____________     Person responsible for preparing the Financial Statement</t>
  </si>
  <si>
    <t xml:space="preserve">          Director</t>
  </si>
  <si>
    <t>BALANCE SHEET</t>
  </si>
  <si>
    <t>in thousands RSD</t>
  </si>
  <si>
    <t>Note No.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</si>
  <si>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</si>
  <si>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</si>
  <si>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</si>
  <si>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</si>
  <si>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</si>
  <si>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</si>
  <si>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</si>
  <si>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</si>
  <si>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</si>
  <si>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</si>
  <si>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</si>
  <si>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</si>
  <si>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</si>
  <si>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</si>
  <si>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</si>
  <si>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</si>
  <si>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</si>
  <si>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</si>
  <si>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</si>
  <si>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</si>
  <si>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</si>
  <si>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</si>
  <si>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</si>
  <si>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</si>
  <si>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</si>
  <si>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</si>
  <si>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</si>
  <si>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</si>
  <si>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</si>
  <si>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</si>
  <si>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</si>
  <si>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20,21and 22,oexcept223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</si>
  <si>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</si>
  <si>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</si>
  <si>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</si>
  <si>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</si>
  <si>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</si>
  <si>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</si>
  <si>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</si>
  <si>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</si>
  <si>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</si>
  <si>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</si>
  <si>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</si>
  <si>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</si>
  <si>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</si>
  <si>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</si>
  <si>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</si>
  <si>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</si>
  <si>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</si>
  <si>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</si>
  <si>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</si>
  <si>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</si>
  <si>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</si>
  <si>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</si>
  <si>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</si>
  <si>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</si>
  <si>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</si>
  <si>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43 and 44</t>
  </si>
  <si>
    <t>45 and 46</t>
  </si>
  <si>
    <t>5. Value added tax and other public revenue liabilities</t>
  </si>
  <si>
    <t>47 i 48,except 481 and 49 except 498</t>
  </si>
  <si>
    <t>6. Value added tax</t>
  </si>
  <si>
    <t>V. TOTAL LIABILITIES (101+111+123)</t>
  </si>
  <si>
    <t>G. OFF-BALANCE LIABILITIES</t>
  </si>
  <si>
    <t>This ______________</t>
  </si>
  <si>
    <t>.01 without.012</t>
  </si>
  <si>
    <t>Activity Code 15410</t>
  </si>
  <si>
    <t>Tax Identification Number 100741587</t>
  </si>
  <si>
    <t>CASH-FLOW STATEMENT</t>
  </si>
  <si>
    <t>A. CASH FLOWS WITHIN OPERATING ACTIVITIES</t>
  </si>
  <si>
    <t xml:space="preserve">    1. Sales and received advances</t>
  </si>
  <si>
    <t xml:space="preserve">    2. Interest received from operating activities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</si>
  <si>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</si>
  <si>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</si>
  <si>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</si>
  <si>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</si>
  <si>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</si>
  <si>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B. CASH FLOWS WITHIN INVESTMENT ACTIVITIES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</si>
  <si>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</si>
  <si>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</si>
  <si>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</si>
  <si>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</si>
  <si>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</si>
  <si>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</si>
  <si>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</si>
  <si>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</si>
  <si>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</si>
  <si>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</si>
  <si>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</si>
  <si>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</si>
  <si>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</si>
  <si>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</si>
  <si>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</si>
  <si>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</si>
  <si>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</si>
  <si>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</si>
  <si>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</si>
  <si>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</si>
  <si>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</si>
  <si>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 xml:space="preserve">Activity Code               15410     </t>
  </si>
  <si>
    <t>STATEMENT ON CHANGES IN EQUITY</t>
  </si>
  <si>
    <t>Jan. 1 of previous year (Ord. No. 1+2-3)</t>
  </si>
  <si>
    <t>Total increase in the previous year</t>
  </si>
  <si>
    <t>Total decrease in the previous year</t>
  </si>
  <si>
    <t>Jan. 1 of current year (Ord. No. 7+8-9)</t>
  </si>
  <si>
    <t>in accounting policies in the previous year-decrease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</si>
  <si>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</si>
  <si>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</si>
  <si>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</si>
  <si>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</si>
  <si>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</si>
  <si>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</si>
  <si>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</si>
  <si>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</si>
  <si>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</si>
  <si>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</si>
  <si>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</si>
  <si>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</si>
  <si>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</si>
  <si>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</si>
  <si>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</si>
  <si>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</si>
  <si>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</si>
  <si>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</si>
  <si>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</si>
  <si>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</si>
  <si>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</si>
  <si>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</si>
  <si>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</si>
  <si>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</si>
  <si>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</si>
  <si>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</si>
  <si>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</si>
  <si>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</si>
  <si>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</si>
  <si>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</si>
  <si>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</si>
  <si>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</si>
  <si>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</si>
  <si>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</si>
  <si>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</si>
  <si>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</si>
  <si>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</si>
  <si>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</si>
  <si>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</si>
  <si>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</si>
  <si>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</si>
  <si>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</si>
  <si>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</si>
  <si>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</si>
  <si>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</si>
  <si>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</si>
  <si>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</si>
  <si>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</si>
  <si>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</si>
  <si>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>(account 332)</t>
  </si>
  <si>
    <t>(account 333)</t>
  </si>
  <si>
    <t>for the period from January 1, 2009 to Jun30, 2009</t>
  </si>
  <si>
    <t>1,034,569</t>
  </si>
  <si>
    <t xml:space="preserve">(group 33) </t>
  </si>
  <si>
    <t>(10+11-12)</t>
  </si>
  <si>
    <t>Total reduction in the current year</t>
  </si>
  <si>
    <t xml:space="preserve">Total incras in the current year </t>
  </si>
  <si>
    <t>Balance as on December 31 of previous year (Ord.No. 4+5+6 )</t>
  </si>
  <si>
    <t xml:space="preserve"> as on Jun 30, 2009. </t>
  </si>
  <si>
    <r>
      <t xml:space="preserve">    </t>
    </r>
    <r>
      <rPr>
        <sz val="9"/>
        <rFont val="Arial"/>
        <family val="2"/>
      </rPr>
      <t>3. Other inflows from operating activities</t>
    </r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</si>
  <si>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</si>
  <si>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IV.  Net outflow within financing activities</t>
  </si>
  <si>
    <t xml:space="preserve">    III.  Net inflow within financing activities </t>
  </si>
  <si>
    <t xml:space="preserve">     II. Cash outflows within financing activities (1 to 4)</t>
  </si>
  <si>
    <t xml:space="preserve">     I. Cash inflows within financing activities (1 to 3)</t>
  </si>
  <si>
    <t xml:space="preserve">    IV. Net cash outflow within investment activities (II-I)</t>
  </si>
  <si>
    <t xml:space="preserve">    III. Net cash inflow within investment activities (I-II)</t>
  </si>
  <si>
    <t xml:space="preserve">     II.  Cash outflows within investment activities (1 to 3)</t>
  </si>
  <si>
    <t xml:space="preserve">    I. Cash inflows within investment activities (1 to 5)</t>
  </si>
  <si>
    <t xml:space="preserve">   IV. Net cash outflows from operating activities (II-I)</t>
  </si>
  <si>
    <t xml:space="preserve">    III. Net cash inflows from operating activities (I-II)</t>
  </si>
  <si>
    <t xml:space="preserve">    II. Cash outflows within operating activities (1 to 5)</t>
  </si>
  <si>
    <t xml:space="preserve">    I. Cash inflows within operating activities (1 to 3)</t>
  </si>
  <si>
    <t xml:space="preserve">     3. Other long-term and short-term liabilities</t>
  </si>
  <si>
    <t xml:space="preserve">     2. Long-term and short-term credits (net inflows)</t>
  </si>
  <si>
    <t xml:space="preserve">     1. Increase of original capital</t>
  </si>
  <si>
    <t>V. CASH FLOW WITHIN FINANCING ACTIVITIES</t>
  </si>
  <si>
    <t>for the period from January 1 until Jun 30, 2009</t>
  </si>
  <si>
    <t>Person responsible for preparing the Financial Statement</t>
  </si>
  <si>
    <t>Director</t>
  </si>
  <si>
    <t>Person responsible for preparing t</t>
  </si>
  <si>
    <t>the Financial Statement</t>
  </si>
  <si>
    <t xml:space="preserve">                              ITEM </t>
  </si>
  <si>
    <t>for the period from January, 1, 2009 to Jun 30, 2009</t>
  </si>
  <si>
    <t xml:space="preserve">Adjustment of  significant material errors and changes </t>
  </si>
  <si>
    <t xml:space="preserve">Adjustment of significant material errors and changes </t>
  </si>
  <si>
    <t>in accounting policies in the current year - increase</t>
  </si>
  <si>
    <t xml:space="preserve">Adjustment of significant material errors and changes  </t>
  </si>
  <si>
    <t xml:space="preserve">Adjustment of significant material errors and </t>
  </si>
  <si>
    <t>change in accounting policies in previous year - increase</t>
  </si>
  <si>
    <t>Adjusted opening balance as of</t>
  </si>
  <si>
    <t>Balance on Dec. 31, current year____</t>
  </si>
  <si>
    <t>Balance on Jan. 1 of previous year____</t>
  </si>
  <si>
    <t>In Becej, this_____________     Person responsible for preparing the Financial Statement</t>
  </si>
  <si>
    <t>In Becej                           Lice odgovorno za sastavljanje bilansa</t>
  </si>
  <si>
    <t xml:space="preserve">In Becej, this_____________    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</si>
</sst>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19" applyFont="1" applyFill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2" xfId="19" applyFont="1" applyBorder="1" applyAlignment="1">
      <alignment vertical="center"/>
      <protection/>
    </xf>
    <xf numFmtId="0" fontId="19" fillId="0" borderId="3" xfId="19" applyFont="1" applyBorder="1" applyAlignment="1">
      <alignment vertical="center"/>
      <protection/>
    </xf>
    <xf numFmtId="0" fontId="19" fillId="0" borderId="4" xfId="19" applyFont="1" applyBorder="1" applyAlignment="1">
      <alignment vertical="center"/>
      <protection/>
    </xf>
    <xf numFmtId="0" fontId="19" fillId="0" borderId="0" xfId="0" applyFont="1" applyAlignment="1">
      <alignment/>
    </xf>
    <xf numFmtId="0" fontId="19" fillId="0" borderId="4" xfId="0" applyFont="1" applyFill="1" applyBorder="1" applyAlignment="1">
      <alignment/>
    </xf>
    <xf numFmtId="0" fontId="2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0" fillId="0" borderId="4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9" fillId="0" borderId="7" xfId="19" applyFont="1" applyBorder="1" applyAlignment="1">
      <alignment vertical="center"/>
      <protection/>
    </xf>
    <xf numFmtId="0" fontId="19" fillId="0" borderId="6" xfId="0" applyFont="1" applyBorder="1" applyAlignment="1">
      <alignment/>
    </xf>
    <xf numFmtId="0" fontId="10" fillId="0" borderId="6" xfId="19" applyFont="1" applyBorder="1" applyAlignment="1">
      <alignment vertical="center"/>
      <protection/>
    </xf>
    <xf numFmtId="0" fontId="1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justify"/>
    </xf>
    <xf numFmtId="0" fontId="21" fillId="0" borderId="3" xfId="0" applyFont="1" applyFill="1" applyBorder="1" applyAlignment="1">
      <alignment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9" fillId="0" borderId="0" xfId="19" applyFont="1" applyAlignment="1">
      <alignment vertical="center"/>
      <protection/>
    </xf>
    <xf numFmtId="0" fontId="22" fillId="0" borderId="0" xfId="19" applyFont="1" applyAlignment="1">
      <alignment vertical="center"/>
      <protection/>
    </xf>
    <xf numFmtId="4" fontId="22" fillId="0" borderId="0" xfId="19" applyNumberFormat="1" applyFont="1" applyAlignment="1">
      <alignment vertical="center"/>
      <protection/>
    </xf>
    <xf numFmtId="3" fontId="22" fillId="0" borderId="0" xfId="19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4" fontId="9" fillId="0" borderId="0" xfId="19" applyNumberFormat="1" applyFont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22" fillId="0" borderId="4" xfId="19" applyFont="1" applyBorder="1" applyAlignment="1">
      <alignment horizontal="center" vertical="center"/>
      <protection/>
    </xf>
    <xf numFmtId="0" fontId="22" fillId="0" borderId="2" xfId="19" applyFont="1" applyBorder="1" applyAlignment="1">
      <alignment vertical="center"/>
      <protection/>
    </xf>
    <xf numFmtId="4" fontId="22" fillId="0" borderId="2" xfId="19" applyNumberFormat="1" applyFont="1" applyBorder="1" applyAlignment="1">
      <alignment vertical="center"/>
      <protection/>
    </xf>
    <xf numFmtId="3" fontId="22" fillId="0" borderId="2" xfId="19" applyNumberFormat="1" applyFont="1" applyBorder="1" applyAlignment="1">
      <alignment vertical="center"/>
      <protection/>
    </xf>
    <xf numFmtId="0" fontId="22" fillId="0" borderId="3" xfId="19" applyFont="1" applyBorder="1" applyAlignment="1">
      <alignment horizontal="center" vertical="center"/>
      <protection/>
    </xf>
    <xf numFmtId="0" fontId="22" fillId="0" borderId="3" xfId="19" applyFont="1" applyBorder="1" applyAlignment="1">
      <alignment vertical="center"/>
      <protection/>
    </xf>
    <xf numFmtId="3" fontId="23" fillId="0" borderId="9" xfId="19" applyNumberFormat="1" applyFont="1" applyBorder="1" applyAlignment="1">
      <alignment vertical="center"/>
      <protection/>
    </xf>
    <xf numFmtId="0" fontId="22" fillId="0" borderId="5" xfId="19" applyFont="1" applyBorder="1" applyAlignment="1">
      <alignment horizontal="center" vertical="center"/>
      <protection/>
    </xf>
    <xf numFmtId="0" fontId="22" fillId="0" borderId="12" xfId="19" applyFont="1" applyBorder="1" applyAlignment="1">
      <alignment vertical="center"/>
      <protection/>
    </xf>
    <xf numFmtId="0" fontId="22" fillId="0" borderId="4" xfId="19" applyFont="1" applyBorder="1" applyAlignment="1">
      <alignment vertical="center"/>
      <protection/>
    </xf>
    <xf numFmtId="3" fontId="22" fillId="0" borderId="6" xfId="19" applyNumberFormat="1" applyFont="1" applyBorder="1" applyAlignment="1">
      <alignment vertical="center"/>
      <protection/>
    </xf>
    <xf numFmtId="3" fontId="22" fillId="0" borderId="6" xfId="19" applyNumberFormat="1" applyFont="1" applyFill="1" applyBorder="1" applyAlignment="1">
      <alignment vertical="center"/>
      <protection/>
    </xf>
    <xf numFmtId="3" fontId="23" fillId="0" borderId="6" xfId="19" applyNumberFormat="1" applyFont="1" applyBorder="1" applyAlignment="1">
      <alignment vertical="center"/>
      <protection/>
    </xf>
    <xf numFmtId="3" fontId="22" fillId="0" borderId="6" xfId="19" applyNumberFormat="1" applyFont="1" applyFill="1" applyBorder="1" applyAlignment="1">
      <alignment horizontal="right" vertical="center"/>
      <protection/>
    </xf>
    <xf numFmtId="0" fontId="22" fillId="0" borderId="2" xfId="19" applyFont="1" applyBorder="1" applyAlignment="1">
      <alignment horizontal="center" vertical="center"/>
      <protection/>
    </xf>
    <xf numFmtId="3" fontId="22" fillId="0" borderId="8" xfId="19" applyNumberFormat="1" applyFont="1" applyBorder="1" applyAlignment="1">
      <alignment vertical="center"/>
      <protection/>
    </xf>
    <xf numFmtId="3" fontId="23" fillId="0" borderId="9" xfId="19" applyNumberFormat="1" applyFont="1" applyBorder="1" applyAlignment="1">
      <alignment vertical="center"/>
      <protection/>
    </xf>
    <xf numFmtId="0" fontId="22" fillId="0" borderId="10" xfId="19" applyFont="1" applyBorder="1" applyAlignment="1">
      <alignment horizontal="center" vertical="center"/>
      <protection/>
    </xf>
    <xf numFmtId="0" fontId="22" fillId="0" borderId="13" xfId="19" applyFont="1" applyBorder="1" applyAlignment="1">
      <alignment vertical="center"/>
      <protection/>
    </xf>
    <xf numFmtId="0" fontId="22" fillId="0" borderId="11" xfId="19" applyFont="1" applyBorder="1" applyAlignment="1">
      <alignment horizontal="center" vertical="center"/>
      <protection/>
    </xf>
    <xf numFmtId="0" fontId="22" fillId="0" borderId="14" xfId="19" applyFont="1" applyBorder="1" applyAlignment="1">
      <alignment vertical="center"/>
      <protection/>
    </xf>
    <xf numFmtId="3" fontId="22" fillId="0" borderId="9" xfId="19" applyNumberFormat="1" applyFont="1" applyBorder="1" applyAlignment="1">
      <alignment vertical="center"/>
      <protection/>
    </xf>
    <xf numFmtId="3" fontId="22" fillId="0" borderId="6" xfId="19" applyNumberFormat="1" applyFont="1" applyBorder="1" applyAlignment="1">
      <alignment vertical="center"/>
      <protection/>
    </xf>
    <xf numFmtId="3" fontId="23" fillId="0" borderId="6" xfId="19" applyNumberFormat="1" applyFont="1" applyBorder="1" applyAlignment="1">
      <alignment vertical="center"/>
      <protection/>
    </xf>
    <xf numFmtId="4" fontId="22" fillId="0" borderId="6" xfId="19" applyNumberFormat="1" applyFont="1" applyBorder="1" applyAlignment="1">
      <alignment vertical="center"/>
      <protection/>
    </xf>
    <xf numFmtId="0" fontId="22" fillId="0" borderId="5" xfId="19" applyFont="1" applyBorder="1" applyAlignment="1">
      <alignment vertical="center"/>
      <protection/>
    </xf>
    <xf numFmtId="0" fontId="22" fillId="0" borderId="0" xfId="0" applyFont="1" applyFill="1" applyBorder="1" applyAlignment="1">
      <alignment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2" fillId="0" borderId="4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3" fontId="22" fillId="0" borderId="2" xfId="0" applyNumberFormat="1" applyFont="1" applyFill="1" applyBorder="1" applyAlignment="1">
      <alignment/>
    </xf>
    <xf numFmtId="0" fontId="22" fillId="0" borderId="3" xfId="0" applyFont="1" applyFill="1" applyBorder="1" applyAlignment="1">
      <alignment horizontal="center"/>
    </xf>
    <xf numFmtId="3" fontId="23" fillId="0" borderId="3" xfId="0" applyNumberFormat="1" applyFont="1" applyFill="1" applyBorder="1" applyAlignment="1">
      <alignment/>
    </xf>
    <xf numFmtId="0" fontId="22" fillId="0" borderId="7" xfId="0" applyFont="1" applyFill="1" applyBorder="1" applyAlignment="1">
      <alignment horizontal="center"/>
    </xf>
    <xf numFmtId="3" fontId="22" fillId="0" borderId="7" xfId="0" applyNumberFormat="1" applyFont="1" applyFill="1" applyBorder="1" applyAlignment="1">
      <alignment/>
    </xf>
    <xf numFmtId="3" fontId="22" fillId="0" borderId="3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24" fillId="0" borderId="3" xfId="0" applyFont="1" applyFill="1" applyBorder="1" applyAlignment="1">
      <alignment horizontal="center"/>
    </xf>
    <xf numFmtId="3" fontId="26" fillId="0" borderId="2" xfId="0" applyNumberFormat="1" applyFont="1" applyFill="1" applyBorder="1" applyAlignment="1">
      <alignment/>
    </xf>
    <xf numFmtId="3" fontId="27" fillId="0" borderId="15" xfId="0" applyFont="1" applyAlignment="1">
      <alignment/>
    </xf>
    <xf numFmtId="3" fontId="24" fillId="0" borderId="4" xfId="0" applyFont="1" applyAlignment="1">
      <alignment/>
    </xf>
    <xf numFmtId="3" fontId="27" fillId="0" borderId="4" xfId="0" applyFont="1" applyAlignment="1">
      <alignment/>
    </xf>
    <xf numFmtId="3" fontId="24" fillId="0" borderId="16" xfId="0" applyFont="1" applyAlignment="1">
      <alignment/>
    </xf>
    <xf numFmtId="3" fontId="24" fillId="0" borderId="15" xfId="0" applyFont="1" applyAlignment="1">
      <alignment/>
    </xf>
    <xf numFmtId="3" fontId="24" fillId="0" borderId="4" xfId="0" applyFont="1" applyBorder="1" applyAlignment="1">
      <alignment/>
    </xf>
    <xf numFmtId="3" fontId="27" fillId="0" borderId="17" xfId="0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4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6" fillId="0" borderId="13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23" fillId="0" borderId="6" xfId="0" applyFont="1" applyFill="1" applyBorder="1" applyAlignment="1">
      <alignment/>
    </xf>
    <xf numFmtId="0" fontId="12" fillId="0" borderId="0" xfId="0" applyFont="1" applyAlignment="1">
      <alignment horizontal="left"/>
    </xf>
    <xf numFmtId="3" fontId="9" fillId="0" borderId="0" xfId="19" applyNumberFormat="1" applyFont="1" applyAlignment="1">
      <alignment vertical="center"/>
      <protection/>
    </xf>
    <xf numFmtId="4" fontId="7" fillId="0" borderId="0" xfId="19" applyNumberFormat="1" applyFont="1" applyAlignment="1">
      <alignment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6" fillId="0" borderId="24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6" fillId="0" borderId="11" xfId="0" applyNumberFormat="1" applyFont="1" applyBorder="1" applyAlignment="1">
      <alignment/>
    </xf>
    <xf numFmtId="3" fontId="22" fillId="0" borderId="3" xfId="19" applyNumberFormat="1" applyFont="1" applyBorder="1" applyAlignment="1">
      <alignment horizontal="center" vertical="center"/>
      <protection/>
    </xf>
    <xf numFmtId="0" fontId="14" fillId="0" borderId="6" xfId="0" applyFont="1" applyBorder="1" applyAlignment="1">
      <alignment/>
    </xf>
    <xf numFmtId="0" fontId="19" fillId="0" borderId="2" xfId="0" applyFont="1" applyFill="1" applyBorder="1" applyAlignment="1">
      <alignment/>
    </xf>
    <xf numFmtId="0" fontId="22" fillId="0" borderId="29" xfId="0" applyFont="1" applyFill="1" applyBorder="1" applyAlignment="1">
      <alignment horizontal="center"/>
    </xf>
    <xf numFmtId="3" fontId="22" fillId="0" borderId="30" xfId="0" applyNumberFormat="1" applyFont="1" applyFill="1" applyBorder="1" applyAlignment="1">
      <alignment/>
    </xf>
    <xf numFmtId="3" fontId="22" fillId="0" borderId="31" xfId="0" applyNumberFormat="1" applyFont="1" applyFill="1" applyBorder="1" applyAlignment="1">
      <alignment/>
    </xf>
    <xf numFmtId="0" fontId="22" fillId="0" borderId="6" xfId="0" applyFont="1" applyFill="1" applyBorder="1" applyAlignment="1">
      <alignment horizontal="center"/>
    </xf>
    <xf numFmtId="0" fontId="8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 horizontal="left"/>
    </xf>
    <xf numFmtId="0" fontId="17" fillId="0" borderId="6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3" fontId="22" fillId="0" borderId="13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3" fontId="22" fillId="0" borderId="14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55" sqref="B55"/>
    </sheetView>
  </sheetViews>
  <sheetFormatPr defaultColWidth="9.140625" defaultRowHeight="12.75"/>
  <cols>
    <col min="1" max="1" width="13.00390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1.2812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27" t="s">
        <v>48</v>
      </c>
      <c r="B1" s="82"/>
      <c r="C1" s="83"/>
      <c r="D1" s="83"/>
      <c r="E1" s="84"/>
      <c r="F1" s="85"/>
      <c r="G1" s="4"/>
      <c r="H1" s="5"/>
      <c r="I1" s="6"/>
    </row>
    <row r="2" spans="1:9" ht="15" customHeight="1">
      <c r="A2" s="28" t="s">
        <v>49</v>
      </c>
      <c r="B2" s="82"/>
      <c r="C2" s="83"/>
      <c r="D2" s="83"/>
      <c r="E2" s="84"/>
      <c r="F2" s="85"/>
      <c r="G2" s="4"/>
      <c r="H2" s="5"/>
      <c r="I2" s="6"/>
    </row>
    <row r="3" spans="1:9" ht="15" customHeight="1">
      <c r="A3" s="28" t="s">
        <v>50</v>
      </c>
      <c r="B3" s="82"/>
      <c r="C3" s="83"/>
      <c r="D3" s="83"/>
      <c r="E3" s="84"/>
      <c r="F3" s="85"/>
      <c r="G3" s="4"/>
      <c r="H3" s="5"/>
      <c r="I3" s="6"/>
    </row>
    <row r="4" spans="1:9" ht="15" customHeight="1">
      <c r="A4" s="28" t="s">
        <v>51</v>
      </c>
      <c r="B4" s="46">
        <v>15410</v>
      </c>
      <c r="C4" s="83"/>
      <c r="D4" s="83"/>
      <c r="E4" s="84"/>
      <c r="F4" s="85"/>
      <c r="G4" s="4"/>
      <c r="H4" s="5"/>
      <c r="I4" s="6"/>
    </row>
    <row r="5" spans="1:9" ht="15" customHeight="1">
      <c r="A5" s="28" t="s">
        <v>52</v>
      </c>
      <c r="B5" s="46">
        <v>100741587</v>
      </c>
      <c r="C5" s="83"/>
      <c r="D5" s="83"/>
      <c r="E5" s="84"/>
      <c r="F5" s="85"/>
      <c r="G5" s="4"/>
      <c r="H5" s="5"/>
      <c r="I5" s="6"/>
    </row>
    <row r="6" spans="1:9" ht="15" customHeight="1">
      <c r="A6" s="83"/>
      <c r="B6" s="83"/>
      <c r="C6" s="83"/>
      <c r="D6" s="83"/>
      <c r="E6" s="84"/>
      <c r="F6" s="85"/>
      <c r="G6" s="4"/>
      <c r="H6" s="5"/>
      <c r="I6" s="6"/>
    </row>
    <row r="7" spans="1:9" ht="15" customHeight="1">
      <c r="A7" s="199" t="s">
        <v>53</v>
      </c>
      <c r="B7" s="199"/>
      <c r="C7" s="199"/>
      <c r="D7" s="199"/>
      <c r="E7" s="199"/>
      <c r="F7" s="199"/>
      <c r="G7" s="4"/>
      <c r="H7" s="5"/>
      <c r="I7" s="6"/>
    </row>
    <row r="8" spans="1:9" ht="15" customHeight="1">
      <c r="A8" s="200" t="s">
        <v>287</v>
      </c>
      <c r="B8" s="200"/>
      <c r="C8" s="200"/>
      <c r="D8" s="200"/>
      <c r="E8" s="200"/>
      <c r="F8" s="200"/>
      <c r="G8" s="4"/>
      <c r="H8" s="5"/>
      <c r="I8" s="6"/>
    </row>
    <row r="9" spans="1:9" ht="15" customHeight="1">
      <c r="A9" s="29"/>
      <c r="B9" s="29"/>
      <c r="C9" s="29"/>
      <c r="D9" s="29"/>
      <c r="E9" s="87" t="s">
        <v>54</v>
      </c>
      <c r="F9" s="30"/>
      <c r="G9" s="4"/>
      <c r="H9" s="5"/>
      <c r="I9" s="6"/>
    </row>
    <row r="10" spans="1:9" ht="15" customHeight="1">
      <c r="A10" s="88" t="s">
        <v>55</v>
      </c>
      <c r="B10" s="88" t="s">
        <v>56</v>
      </c>
      <c r="C10" s="88" t="s">
        <v>0</v>
      </c>
      <c r="D10" s="89" t="s">
        <v>57</v>
      </c>
      <c r="E10" s="201" t="s">
        <v>58</v>
      </c>
      <c r="F10" s="201"/>
      <c r="G10" s="4"/>
      <c r="H10" s="5"/>
      <c r="I10" s="6"/>
    </row>
    <row r="11" spans="1:9" ht="15" customHeight="1">
      <c r="A11" s="88" t="s">
        <v>59</v>
      </c>
      <c r="B11" s="88"/>
      <c r="C11" s="88"/>
      <c r="D11" s="89" t="s">
        <v>60</v>
      </c>
      <c r="E11" s="193" t="s">
        <v>61</v>
      </c>
      <c r="F11" s="38" t="s">
        <v>62</v>
      </c>
      <c r="G11" s="4"/>
      <c r="H11" s="5"/>
      <c r="I11" s="6"/>
    </row>
    <row r="12" spans="1:9" ht="9.75" customHeight="1">
      <c r="A12" s="90">
        <v>1</v>
      </c>
      <c r="B12" s="90">
        <v>2</v>
      </c>
      <c r="C12" s="90">
        <v>3</v>
      </c>
      <c r="D12" s="90">
        <v>4</v>
      </c>
      <c r="E12" s="192">
        <v>5</v>
      </c>
      <c r="F12" s="192">
        <v>6</v>
      </c>
      <c r="G12" s="4"/>
      <c r="H12" s="5"/>
      <c r="I12" s="6"/>
    </row>
    <row r="13" spans="1:9" ht="15" customHeight="1">
      <c r="A13" s="91"/>
      <c r="B13" s="54" t="s">
        <v>63</v>
      </c>
      <c r="C13" s="91"/>
      <c r="D13" s="91"/>
      <c r="E13" s="92"/>
      <c r="F13" s="93"/>
      <c r="G13" s="4"/>
      <c r="H13" s="5"/>
      <c r="I13" s="6"/>
    </row>
    <row r="14" spans="1:9" ht="15" customHeight="1">
      <c r="A14" s="94"/>
      <c r="B14" s="67" t="s">
        <v>64</v>
      </c>
      <c r="C14" s="95">
        <v>201</v>
      </c>
      <c r="D14" s="95"/>
      <c r="E14" s="96">
        <f>SUM(E15:E19)</f>
        <v>9028202</v>
      </c>
      <c r="F14" s="96">
        <f>SUM(F15:F19)</f>
        <v>6756187</v>
      </c>
      <c r="G14" s="4"/>
      <c r="H14" s="5"/>
      <c r="I14" s="6"/>
    </row>
    <row r="15" spans="1:9" ht="15" customHeight="1">
      <c r="A15" s="97" t="s">
        <v>242</v>
      </c>
      <c r="B15" s="38" t="s">
        <v>238</v>
      </c>
      <c r="C15" s="98">
        <v>202</v>
      </c>
      <c r="D15" s="99">
        <v>1</v>
      </c>
      <c r="E15" s="100">
        <v>8436911</v>
      </c>
      <c r="F15" s="100">
        <v>6407534</v>
      </c>
      <c r="G15" s="4"/>
      <c r="H15" s="5"/>
      <c r="I15" s="6"/>
    </row>
    <row r="16" spans="1:9" ht="15" customHeight="1">
      <c r="A16" s="97">
        <v>62</v>
      </c>
      <c r="B16" s="38" t="s">
        <v>65</v>
      </c>
      <c r="C16" s="98">
        <v>203</v>
      </c>
      <c r="D16" s="99"/>
      <c r="E16" s="100">
        <v>6233</v>
      </c>
      <c r="F16" s="100">
        <v>867</v>
      </c>
      <c r="G16" s="4"/>
      <c r="H16" s="5"/>
      <c r="I16" s="6"/>
    </row>
    <row r="17" spans="1:9" ht="15" customHeight="1">
      <c r="A17" s="97">
        <v>630</v>
      </c>
      <c r="B17" s="38" t="s">
        <v>66</v>
      </c>
      <c r="C17" s="98">
        <v>204</v>
      </c>
      <c r="D17" s="99">
        <v>2</v>
      </c>
      <c r="E17" s="101">
        <v>531500</v>
      </c>
      <c r="F17" s="101">
        <v>323027</v>
      </c>
      <c r="G17" s="4"/>
      <c r="H17" s="5"/>
      <c r="I17" s="6"/>
    </row>
    <row r="18" spans="1:9" ht="15" customHeight="1">
      <c r="A18" s="97">
        <v>631</v>
      </c>
      <c r="B18" s="38" t="s">
        <v>67</v>
      </c>
      <c r="C18" s="98">
        <v>205</v>
      </c>
      <c r="D18" s="99"/>
      <c r="E18" s="101"/>
      <c r="F18" s="101"/>
      <c r="G18" s="4"/>
      <c r="H18" s="5"/>
      <c r="I18" s="6"/>
    </row>
    <row r="19" spans="1:9" ht="15" customHeight="1">
      <c r="A19" s="97" t="s">
        <v>243</v>
      </c>
      <c r="B19" s="38" t="s">
        <v>68</v>
      </c>
      <c r="C19" s="98">
        <v>206</v>
      </c>
      <c r="D19" s="99"/>
      <c r="E19" s="101">
        <v>53558</v>
      </c>
      <c r="F19" s="101">
        <v>24759</v>
      </c>
      <c r="G19" s="4"/>
      <c r="H19" s="5"/>
      <c r="I19" s="6"/>
    </row>
    <row r="20" spans="1:9" ht="15" customHeight="1">
      <c r="A20" s="97"/>
      <c r="B20" s="68" t="s">
        <v>239</v>
      </c>
      <c r="C20" s="98">
        <v>207</v>
      </c>
      <c r="D20" s="99" t="s">
        <v>2</v>
      </c>
      <c r="E20" s="102">
        <f>SUM(E21:E25)</f>
        <v>8227228</v>
      </c>
      <c r="F20" s="102">
        <f>SUM(F21:F25)</f>
        <v>6065430</v>
      </c>
      <c r="G20" s="4"/>
      <c r="H20" s="5"/>
      <c r="I20" s="6"/>
    </row>
    <row r="21" spans="1:9" ht="15" customHeight="1">
      <c r="A21" s="90">
        <v>50</v>
      </c>
      <c r="B21" s="31" t="s">
        <v>69</v>
      </c>
      <c r="C21" s="99">
        <v>208</v>
      </c>
      <c r="D21" s="99">
        <v>3</v>
      </c>
      <c r="E21" s="103">
        <v>4034184</v>
      </c>
      <c r="F21" s="103">
        <v>2526175</v>
      </c>
      <c r="G21" s="4"/>
      <c r="H21" s="5"/>
      <c r="I21" s="6"/>
    </row>
    <row r="22" spans="1:9" ht="15" customHeight="1">
      <c r="A22" s="97">
        <v>51</v>
      </c>
      <c r="B22" s="38" t="s">
        <v>70</v>
      </c>
      <c r="C22" s="98">
        <v>209</v>
      </c>
      <c r="D22" s="99">
        <v>4</v>
      </c>
      <c r="E22" s="103">
        <v>3743110</v>
      </c>
      <c r="F22" s="103">
        <v>3090831</v>
      </c>
      <c r="G22" s="4"/>
      <c r="H22" s="5"/>
      <c r="I22" s="6"/>
    </row>
    <row r="23" spans="1:9" ht="15" customHeight="1">
      <c r="A23" s="97">
        <v>52</v>
      </c>
      <c r="B23" s="69" t="s">
        <v>71</v>
      </c>
      <c r="C23" s="98">
        <v>210</v>
      </c>
      <c r="D23" s="99"/>
      <c r="E23" s="103">
        <v>173865</v>
      </c>
      <c r="F23" s="103">
        <v>195909</v>
      </c>
      <c r="G23" s="4"/>
      <c r="H23" s="5"/>
      <c r="I23" s="6"/>
    </row>
    <row r="24" spans="1:9" ht="15" customHeight="1">
      <c r="A24" s="97">
        <v>54</v>
      </c>
      <c r="B24" s="38" t="s">
        <v>72</v>
      </c>
      <c r="C24" s="98">
        <v>211</v>
      </c>
      <c r="D24" s="99"/>
      <c r="E24" s="103">
        <v>73337</v>
      </c>
      <c r="F24" s="103">
        <v>72414</v>
      </c>
      <c r="G24" s="4"/>
      <c r="H24" s="5"/>
      <c r="I24" s="6"/>
    </row>
    <row r="25" spans="1:9" ht="15" customHeight="1">
      <c r="A25" s="90" t="s">
        <v>3</v>
      </c>
      <c r="B25" s="31" t="s">
        <v>73</v>
      </c>
      <c r="C25" s="99">
        <v>212</v>
      </c>
      <c r="D25" s="99">
        <v>5</v>
      </c>
      <c r="E25" s="103">
        <v>202732</v>
      </c>
      <c r="F25" s="103">
        <v>180101</v>
      </c>
      <c r="G25" s="4"/>
      <c r="H25" s="5"/>
      <c r="I25" s="6"/>
    </row>
    <row r="26" spans="1:9" ht="15" customHeight="1">
      <c r="A26" s="97"/>
      <c r="B26" s="68" t="s">
        <v>246</v>
      </c>
      <c r="C26" s="98">
        <v>213</v>
      </c>
      <c r="D26" s="99"/>
      <c r="E26" s="102">
        <f>E14-E20</f>
        <v>800974</v>
      </c>
      <c r="F26" s="102">
        <f>F14-F20</f>
        <v>690757</v>
      </c>
      <c r="G26" s="4"/>
      <c r="H26" s="5"/>
      <c r="I26" s="6"/>
    </row>
    <row r="27" spans="1:9" ht="15" customHeight="1">
      <c r="A27" s="97"/>
      <c r="B27" s="68" t="s">
        <v>247</v>
      </c>
      <c r="C27" s="98">
        <v>214</v>
      </c>
      <c r="D27" s="99"/>
      <c r="E27" s="100"/>
      <c r="F27" s="100"/>
      <c r="G27" s="4"/>
      <c r="H27" s="5"/>
      <c r="I27" s="6"/>
    </row>
    <row r="28" spans="1:9" ht="15" customHeight="1">
      <c r="A28" s="90">
        <v>66</v>
      </c>
      <c r="B28" s="57" t="s">
        <v>74</v>
      </c>
      <c r="C28" s="99">
        <v>215</v>
      </c>
      <c r="D28" s="99">
        <v>6</v>
      </c>
      <c r="E28" s="103">
        <v>340842</v>
      </c>
      <c r="F28" s="103">
        <v>457134</v>
      </c>
      <c r="G28" s="4"/>
      <c r="H28" s="5"/>
      <c r="I28" s="6"/>
    </row>
    <row r="29" spans="1:9" ht="15" customHeight="1">
      <c r="A29" s="97">
        <v>56</v>
      </c>
      <c r="B29" s="68" t="s">
        <v>75</v>
      </c>
      <c r="C29" s="98">
        <v>216</v>
      </c>
      <c r="D29" s="99">
        <v>7</v>
      </c>
      <c r="E29" s="103">
        <v>1048154</v>
      </c>
      <c r="F29" s="103">
        <v>501940</v>
      </c>
      <c r="G29" s="4"/>
      <c r="H29" s="5"/>
      <c r="I29" s="6"/>
    </row>
    <row r="30" spans="1:9" ht="15" customHeight="1">
      <c r="A30" s="90" t="s">
        <v>4</v>
      </c>
      <c r="B30" s="57" t="s">
        <v>76</v>
      </c>
      <c r="C30" s="99">
        <v>217</v>
      </c>
      <c r="D30" s="99">
        <v>8</v>
      </c>
      <c r="E30" s="100">
        <v>129009</v>
      </c>
      <c r="F30" s="100">
        <v>11540</v>
      </c>
      <c r="G30" s="4"/>
      <c r="H30" s="5"/>
      <c r="I30" s="6"/>
    </row>
    <row r="31" spans="1:9" ht="15" customHeight="1">
      <c r="A31" s="97" t="s">
        <v>5</v>
      </c>
      <c r="B31" s="68" t="s">
        <v>77</v>
      </c>
      <c r="C31" s="98">
        <v>218</v>
      </c>
      <c r="D31" s="99">
        <v>9</v>
      </c>
      <c r="E31" s="101">
        <v>42100</v>
      </c>
      <c r="F31" s="101">
        <v>43083</v>
      </c>
      <c r="G31" s="4"/>
      <c r="H31" s="5"/>
      <c r="I31" s="6"/>
    </row>
    <row r="32" spans="1:9" ht="15" customHeight="1">
      <c r="A32" s="104"/>
      <c r="B32" s="57" t="s">
        <v>78</v>
      </c>
      <c r="C32" s="91"/>
      <c r="D32" s="91"/>
      <c r="E32" s="105"/>
      <c r="F32" s="105"/>
      <c r="G32" s="4"/>
      <c r="H32" s="5"/>
      <c r="I32" s="6"/>
    </row>
    <row r="33" spans="1:9" ht="15" customHeight="1">
      <c r="A33" s="94"/>
      <c r="B33" s="32" t="s">
        <v>248</v>
      </c>
      <c r="C33" s="95">
        <v>219</v>
      </c>
      <c r="D33" s="95"/>
      <c r="E33" s="106">
        <f>E26-E27+E28-E29+E30-E31</f>
        <v>180571</v>
      </c>
      <c r="F33" s="106">
        <f>F26-F27+F28-F29+F30-F31</f>
        <v>614408</v>
      </c>
      <c r="G33" s="4"/>
      <c r="H33" s="5"/>
      <c r="I33" s="6"/>
    </row>
    <row r="34" spans="1:9" ht="15" customHeight="1">
      <c r="A34" s="107"/>
      <c r="B34" s="70" t="s">
        <v>79</v>
      </c>
      <c r="C34" s="108"/>
      <c r="D34" s="91"/>
      <c r="E34" s="105"/>
      <c r="F34" s="105"/>
      <c r="G34" s="4"/>
      <c r="H34" s="5"/>
      <c r="I34" s="6"/>
    </row>
    <row r="35" spans="1:9" ht="15" customHeight="1">
      <c r="A35" s="109"/>
      <c r="B35" s="71" t="s">
        <v>249</v>
      </c>
      <c r="C35" s="110">
        <v>220</v>
      </c>
      <c r="D35" s="95"/>
      <c r="E35" s="111"/>
      <c r="F35" s="111"/>
      <c r="G35" s="4"/>
      <c r="H35" s="5"/>
      <c r="I35" s="6"/>
    </row>
    <row r="36" spans="1:9" ht="15" customHeight="1">
      <c r="A36" s="90" t="s">
        <v>6</v>
      </c>
      <c r="B36" s="57" t="s">
        <v>240</v>
      </c>
      <c r="C36" s="99">
        <v>221</v>
      </c>
      <c r="D36" s="99"/>
      <c r="E36" s="100"/>
      <c r="F36" s="112"/>
      <c r="G36" s="4"/>
      <c r="H36" s="5"/>
      <c r="I36" s="6"/>
    </row>
    <row r="37" spans="1:9" ht="15" customHeight="1">
      <c r="A37" s="97" t="s">
        <v>7</v>
      </c>
      <c r="B37" s="68" t="s">
        <v>80</v>
      </c>
      <c r="C37" s="98">
        <v>222</v>
      </c>
      <c r="D37" s="99"/>
      <c r="E37" s="112"/>
      <c r="F37" s="112"/>
      <c r="G37" s="4"/>
      <c r="H37" s="5"/>
      <c r="I37" s="6"/>
    </row>
    <row r="38" spans="1:9" ht="15" customHeight="1">
      <c r="A38" s="90"/>
      <c r="B38" s="55" t="s">
        <v>244</v>
      </c>
      <c r="C38" s="99">
        <v>223</v>
      </c>
      <c r="D38" s="99"/>
      <c r="E38" s="113">
        <f>E33-E35+E36-E37</f>
        <v>180571</v>
      </c>
      <c r="F38" s="113">
        <f>F33-F35+F36-F37</f>
        <v>614408</v>
      </c>
      <c r="G38" s="4"/>
      <c r="H38" s="5"/>
      <c r="I38" s="6"/>
    </row>
    <row r="39" spans="1:9" ht="15" customHeight="1">
      <c r="A39" s="90"/>
      <c r="B39" s="56" t="s">
        <v>245</v>
      </c>
      <c r="C39" s="99">
        <v>224</v>
      </c>
      <c r="D39" s="99"/>
      <c r="E39" s="112"/>
      <c r="F39" s="112"/>
      <c r="G39" s="4"/>
      <c r="H39" s="5"/>
      <c r="I39" s="6"/>
    </row>
    <row r="40" spans="1:9" ht="15" customHeight="1">
      <c r="A40" s="90"/>
      <c r="B40" s="54" t="s">
        <v>81</v>
      </c>
      <c r="C40" s="99"/>
      <c r="D40" s="99"/>
      <c r="E40" s="112"/>
      <c r="F40" s="112"/>
      <c r="G40" s="4"/>
      <c r="H40" s="5"/>
      <c r="I40" s="6"/>
    </row>
    <row r="41" spans="1:9" ht="15" customHeight="1">
      <c r="A41" s="97">
        <v>721</v>
      </c>
      <c r="B41" s="38" t="s">
        <v>82</v>
      </c>
      <c r="C41" s="98">
        <v>225</v>
      </c>
      <c r="D41" s="99"/>
      <c r="E41" s="112">
        <v>18057</v>
      </c>
      <c r="F41" s="112">
        <v>61441</v>
      </c>
      <c r="G41" s="4"/>
      <c r="H41" s="5"/>
      <c r="I41" s="6"/>
    </row>
    <row r="42" spans="1:9" ht="15" customHeight="1">
      <c r="A42" s="97">
        <v>722</v>
      </c>
      <c r="B42" s="38" t="s">
        <v>83</v>
      </c>
      <c r="C42" s="98">
        <v>226</v>
      </c>
      <c r="D42" s="99"/>
      <c r="E42" s="112"/>
      <c r="F42" s="112"/>
      <c r="G42" s="4"/>
      <c r="H42" s="5"/>
      <c r="I42" s="6"/>
    </row>
    <row r="43" spans="1:9" ht="15" customHeight="1">
      <c r="A43" s="97">
        <v>722</v>
      </c>
      <c r="B43" s="38" t="s">
        <v>84</v>
      </c>
      <c r="C43" s="98">
        <v>227</v>
      </c>
      <c r="D43" s="99"/>
      <c r="E43" s="112"/>
      <c r="F43" s="112"/>
      <c r="G43" s="4"/>
      <c r="H43" s="5"/>
      <c r="I43" s="6"/>
    </row>
    <row r="44" spans="1:9" ht="15" customHeight="1">
      <c r="A44" s="90">
        <v>723</v>
      </c>
      <c r="B44" s="57" t="s">
        <v>85</v>
      </c>
      <c r="C44" s="99">
        <v>228</v>
      </c>
      <c r="D44" s="99"/>
      <c r="E44" s="112"/>
      <c r="F44" s="112"/>
      <c r="G44" s="4"/>
      <c r="H44" s="5"/>
      <c r="I44" s="6"/>
    </row>
    <row r="45" spans="1:9" ht="15" customHeight="1">
      <c r="A45" s="90"/>
      <c r="B45" s="56" t="s">
        <v>86</v>
      </c>
      <c r="C45" s="99">
        <v>229</v>
      </c>
      <c r="D45" s="99">
        <v>10</v>
      </c>
      <c r="E45" s="113">
        <f>E38-E39-E41-E42+E43-E44</f>
        <v>162514</v>
      </c>
      <c r="F45" s="113">
        <f>F38-F39-F41-F42+F43-F44</f>
        <v>552967</v>
      </c>
      <c r="G45" s="4"/>
      <c r="H45" s="5"/>
      <c r="I45" s="6"/>
    </row>
    <row r="46" spans="1:9" ht="15" customHeight="1">
      <c r="A46" s="90"/>
      <c r="B46" s="56" t="s">
        <v>87</v>
      </c>
      <c r="C46" s="99">
        <v>230</v>
      </c>
      <c r="D46" s="99"/>
      <c r="E46" s="112"/>
      <c r="F46" s="112"/>
      <c r="G46" s="4"/>
      <c r="H46" s="5"/>
      <c r="I46" s="6"/>
    </row>
    <row r="47" spans="1:9" ht="15" customHeight="1">
      <c r="A47" s="99"/>
      <c r="B47" s="56" t="s">
        <v>88</v>
      </c>
      <c r="C47" s="99">
        <v>231</v>
      </c>
      <c r="D47" s="99"/>
      <c r="E47" s="114"/>
      <c r="F47" s="112"/>
      <c r="G47" s="4"/>
      <c r="H47" s="5"/>
      <c r="I47" s="6"/>
    </row>
    <row r="48" spans="1:9" ht="15" customHeight="1">
      <c r="A48" s="99"/>
      <c r="B48" s="56" t="s">
        <v>89</v>
      </c>
      <c r="C48" s="99">
        <v>232</v>
      </c>
      <c r="D48" s="99"/>
      <c r="E48" s="114"/>
      <c r="F48" s="112"/>
      <c r="G48" s="4"/>
      <c r="H48" s="5"/>
      <c r="I48" s="6"/>
    </row>
    <row r="49" spans="1:9" ht="15" customHeight="1">
      <c r="A49" s="99"/>
      <c r="B49" s="56" t="s">
        <v>90</v>
      </c>
      <c r="C49" s="99"/>
      <c r="D49" s="99"/>
      <c r="E49" s="114"/>
      <c r="F49" s="112"/>
      <c r="G49" s="4"/>
      <c r="H49" s="5"/>
      <c r="I49" s="6"/>
    </row>
    <row r="50" spans="1:9" ht="15" customHeight="1">
      <c r="A50" s="99"/>
      <c r="B50" s="31" t="s">
        <v>91</v>
      </c>
      <c r="C50" s="99">
        <v>233</v>
      </c>
      <c r="D50" s="99"/>
      <c r="E50" s="112"/>
      <c r="F50" s="112"/>
      <c r="G50" s="4"/>
      <c r="H50" s="5"/>
      <c r="I50" s="6"/>
    </row>
    <row r="51" spans="1:9" ht="15" customHeight="1">
      <c r="A51" s="115"/>
      <c r="B51" s="38" t="s">
        <v>92</v>
      </c>
      <c r="C51" s="98">
        <v>234</v>
      </c>
      <c r="D51" s="99"/>
      <c r="E51" s="114"/>
      <c r="F51" s="112"/>
      <c r="G51" s="4"/>
      <c r="H51" s="5"/>
      <c r="I51" s="6"/>
    </row>
    <row r="52" spans="1:9" ht="15" customHeight="1">
      <c r="A52" s="4"/>
      <c r="B52" s="83"/>
      <c r="C52" s="83"/>
      <c r="D52" s="83"/>
      <c r="E52" s="84"/>
      <c r="F52" s="85"/>
      <c r="G52" s="4"/>
      <c r="H52" s="5"/>
      <c r="I52" s="6"/>
    </row>
    <row r="53" spans="1:9" ht="15" customHeight="1">
      <c r="A53" s="82" t="s">
        <v>297</v>
      </c>
      <c r="B53" s="29"/>
      <c r="C53" s="82"/>
      <c r="D53" s="82"/>
      <c r="E53" s="87" t="s">
        <v>94</v>
      </c>
      <c r="F53" s="85" t="s">
        <v>2</v>
      </c>
      <c r="G53" s="4"/>
      <c r="H53" s="5"/>
      <c r="I53" s="6"/>
    </row>
    <row r="54" spans="1:9" ht="15" customHeight="1">
      <c r="A54" s="4"/>
      <c r="B54" s="83"/>
      <c r="C54" s="83"/>
      <c r="D54" s="83"/>
      <c r="E54" s="84"/>
      <c r="F54" s="85"/>
      <c r="G54" s="4"/>
      <c r="H54" s="5"/>
      <c r="I54" s="6"/>
    </row>
    <row r="55" spans="1:9" ht="15" customHeight="1">
      <c r="A55" s="83"/>
      <c r="B55" s="4"/>
      <c r="C55" s="83"/>
      <c r="D55" s="83"/>
      <c r="E55" s="84"/>
      <c r="F55" s="85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3">
      <selection activeCell="H27" sqref="H26:H27"/>
    </sheetView>
  </sheetViews>
  <sheetFormatPr defaultColWidth="9.140625" defaultRowHeight="12.75"/>
  <cols>
    <col min="1" max="1" width="17.28125" style="7" customWidth="1"/>
    <col min="2" max="2" width="50.28125" style="7" customWidth="1"/>
    <col min="3" max="3" width="5.7109375" style="7" customWidth="1"/>
    <col min="4" max="4" width="6.28125" style="7" customWidth="1"/>
    <col min="5" max="5" width="11.140625" style="7" customWidth="1"/>
    <col min="6" max="6" width="12.421875" style="7" customWidth="1"/>
    <col min="7" max="7" width="11.28125" style="7" customWidth="1"/>
    <col min="8" max="8" width="18.28125" style="8" customWidth="1"/>
    <col min="9" max="9" width="17.421875" style="8" customWidth="1"/>
    <col min="10" max="16384" width="11.28125" style="7" customWidth="1"/>
  </cols>
  <sheetData>
    <row r="1" spans="1:6" ht="15" customHeight="1">
      <c r="A1" s="27" t="s">
        <v>48</v>
      </c>
      <c r="B1" s="28"/>
      <c r="C1" s="116"/>
      <c r="D1" s="116"/>
      <c r="E1" s="116"/>
      <c r="F1" s="116"/>
    </row>
    <row r="2" spans="1:6" ht="15" customHeight="1">
      <c r="A2" s="28" t="s">
        <v>49</v>
      </c>
      <c r="B2" s="28"/>
      <c r="C2" s="116"/>
      <c r="D2" s="116"/>
      <c r="E2" s="116"/>
      <c r="F2" s="116"/>
    </row>
    <row r="3" spans="1:6" ht="15" customHeight="1">
      <c r="A3" s="28" t="s">
        <v>50</v>
      </c>
      <c r="B3" s="28"/>
      <c r="C3" s="116"/>
      <c r="D3" s="116"/>
      <c r="E3" s="116"/>
      <c r="F3" s="116"/>
    </row>
    <row r="4" spans="1:6" ht="15" customHeight="1">
      <c r="A4" s="28" t="s">
        <v>51</v>
      </c>
      <c r="B4" s="28">
        <v>15410</v>
      </c>
      <c r="C4" s="116"/>
      <c r="D4" s="116"/>
      <c r="E4" s="116"/>
      <c r="F4" s="116"/>
    </row>
    <row r="5" spans="1:6" ht="15" customHeight="1">
      <c r="A5" s="28" t="s">
        <v>52</v>
      </c>
      <c r="B5" s="28">
        <v>100741587</v>
      </c>
      <c r="C5" s="116"/>
      <c r="D5" s="116"/>
      <c r="E5" s="116"/>
      <c r="F5" s="116"/>
    </row>
    <row r="6" spans="1:6" ht="9" customHeight="1">
      <c r="A6" s="116"/>
      <c r="B6" s="116"/>
      <c r="C6" s="116"/>
      <c r="D6" s="116"/>
      <c r="E6" s="116"/>
      <c r="F6" s="116"/>
    </row>
    <row r="7" spans="1:6" ht="24" customHeight="1">
      <c r="A7" s="202" t="s">
        <v>95</v>
      </c>
      <c r="B7" s="202"/>
      <c r="C7" s="202"/>
      <c r="D7" s="202"/>
      <c r="E7" s="202"/>
      <c r="F7" s="202"/>
    </row>
    <row r="8" spans="1:6" ht="15" customHeight="1">
      <c r="A8" s="203" t="s">
        <v>262</v>
      </c>
      <c r="B8" s="203"/>
      <c r="C8" s="203"/>
      <c r="D8" s="203"/>
      <c r="E8" s="203"/>
      <c r="F8" s="203"/>
    </row>
    <row r="9" spans="1:6" ht="15" customHeight="1">
      <c r="A9" s="33"/>
      <c r="B9" s="33"/>
      <c r="C9" s="33"/>
      <c r="D9" s="33"/>
      <c r="E9" s="28"/>
      <c r="F9" s="33" t="s">
        <v>96</v>
      </c>
    </row>
    <row r="11" spans="1:6" ht="15" customHeight="1">
      <c r="A11" s="34" t="s">
        <v>55</v>
      </c>
      <c r="B11" s="34" t="s">
        <v>56</v>
      </c>
      <c r="C11" s="34" t="s">
        <v>0</v>
      </c>
      <c r="D11" s="35" t="s">
        <v>97</v>
      </c>
      <c r="E11" s="204" t="s">
        <v>58</v>
      </c>
      <c r="F11" s="205"/>
    </row>
    <row r="12" spans="1:6" ht="15" customHeight="1">
      <c r="A12" s="34" t="s">
        <v>59</v>
      </c>
      <c r="B12" s="37"/>
      <c r="C12" s="34"/>
      <c r="D12" s="34" t="s">
        <v>1</v>
      </c>
      <c r="E12" s="31" t="s">
        <v>61</v>
      </c>
      <c r="F12" s="38" t="s">
        <v>62</v>
      </c>
    </row>
    <row r="13" spans="1:6" ht="15" customHeight="1">
      <c r="A13" s="117">
        <v>1</v>
      </c>
      <c r="B13" s="117">
        <v>2</v>
      </c>
      <c r="C13" s="117">
        <v>3</v>
      </c>
      <c r="D13" s="117"/>
      <c r="E13" s="117">
        <v>5</v>
      </c>
      <c r="F13" s="117">
        <v>6</v>
      </c>
    </row>
    <row r="14" spans="1:6" ht="19.5" customHeight="1">
      <c r="A14" s="118"/>
      <c r="B14" s="40" t="s">
        <v>110</v>
      </c>
      <c r="C14" s="118"/>
      <c r="D14" s="118"/>
      <c r="E14" s="118"/>
      <c r="F14" s="118"/>
    </row>
    <row r="15" spans="1:6" ht="18" customHeight="1">
      <c r="A15" s="118"/>
      <c r="B15" s="58" t="s">
        <v>111</v>
      </c>
      <c r="C15" s="117" t="s">
        <v>8</v>
      </c>
      <c r="D15" s="117"/>
      <c r="E15" s="119">
        <f>E16+E17+E18+E20+E28</f>
        <v>4554658</v>
      </c>
      <c r="F15" s="119">
        <f>F16+F17+F18+F20+F28</f>
        <v>4186459</v>
      </c>
    </row>
    <row r="16" spans="1:6" ht="18" customHeight="1">
      <c r="A16" s="34" t="s">
        <v>9</v>
      </c>
      <c r="B16" s="31" t="s">
        <v>112</v>
      </c>
      <c r="C16" s="117" t="s">
        <v>10</v>
      </c>
      <c r="D16" s="117"/>
      <c r="E16" s="120"/>
      <c r="F16" s="120"/>
    </row>
    <row r="17" spans="1:6" ht="18" customHeight="1">
      <c r="A17" s="34" t="s">
        <v>11</v>
      </c>
      <c r="B17" s="72" t="s">
        <v>12</v>
      </c>
      <c r="C17" s="117" t="s">
        <v>13</v>
      </c>
      <c r="D17" s="117"/>
      <c r="E17" s="120"/>
      <c r="F17" s="120"/>
    </row>
    <row r="18" spans="1:6" ht="18" customHeight="1">
      <c r="A18" s="35" t="s">
        <v>163</v>
      </c>
      <c r="B18" s="38" t="s">
        <v>113</v>
      </c>
      <c r="C18" s="121" t="s">
        <v>14</v>
      </c>
      <c r="D18" s="117">
        <v>1</v>
      </c>
      <c r="E18" s="120">
        <v>9743</v>
      </c>
      <c r="F18" s="120">
        <v>11716</v>
      </c>
    </row>
    <row r="19" spans="1:6" ht="18" customHeight="1">
      <c r="A19" s="36"/>
      <c r="B19" s="40" t="s">
        <v>114</v>
      </c>
      <c r="C19" s="122"/>
      <c r="D19" s="122"/>
      <c r="E19" s="123"/>
      <c r="F19" s="123"/>
    </row>
    <row r="20" spans="1:6" ht="18" customHeight="1">
      <c r="A20" s="42"/>
      <c r="B20" s="31" t="s">
        <v>115</v>
      </c>
      <c r="C20" s="124" t="s">
        <v>15</v>
      </c>
      <c r="D20" s="124"/>
      <c r="E20" s="125">
        <f>E22+E24+E26</f>
        <v>3712746</v>
      </c>
      <c r="F20" s="125">
        <f>F22+F24+F26</f>
        <v>3453639</v>
      </c>
    </row>
    <row r="21" spans="1:9" ht="14.25" customHeight="1">
      <c r="A21" s="36" t="s">
        <v>16</v>
      </c>
      <c r="B21" s="59"/>
      <c r="C21" s="122"/>
      <c r="D21" s="122"/>
      <c r="E21" s="123"/>
      <c r="F21" s="123"/>
      <c r="I21" s="7"/>
    </row>
    <row r="22" spans="1:9" ht="18" customHeight="1">
      <c r="A22" s="41" t="s">
        <v>118</v>
      </c>
      <c r="B22" s="31" t="s">
        <v>98</v>
      </c>
      <c r="C22" s="126" t="s">
        <v>17</v>
      </c>
      <c r="D22" s="126">
        <v>2</v>
      </c>
      <c r="E22" s="127">
        <v>3376926</v>
      </c>
      <c r="F22" s="127">
        <v>3339162</v>
      </c>
      <c r="I22" s="7"/>
    </row>
    <row r="23" spans="1:9" ht="15.75" customHeight="1">
      <c r="A23" s="42" t="s">
        <v>119</v>
      </c>
      <c r="B23" s="60"/>
      <c r="C23" s="124"/>
      <c r="D23" s="124"/>
      <c r="E23" s="127"/>
      <c r="F23" s="128"/>
      <c r="I23" s="7"/>
    </row>
    <row r="24" spans="1:9" ht="18" customHeight="1">
      <c r="A24" s="36" t="s">
        <v>120</v>
      </c>
      <c r="B24" s="31" t="s">
        <v>99</v>
      </c>
      <c r="C24" s="122" t="s">
        <v>18</v>
      </c>
      <c r="D24" s="235">
        <v>3</v>
      </c>
      <c r="E24" s="239">
        <v>332053</v>
      </c>
      <c r="F24" s="236">
        <v>110424</v>
      </c>
      <c r="I24" s="7"/>
    </row>
    <row r="25" spans="1:9" ht="15.75" customHeight="1">
      <c r="A25" s="43" t="s">
        <v>121</v>
      </c>
      <c r="B25" s="60"/>
      <c r="C25" s="124"/>
      <c r="D25" s="237"/>
      <c r="E25" s="240"/>
      <c r="F25" s="238"/>
      <c r="I25" s="7"/>
    </row>
    <row r="26" spans="1:9" ht="18" customHeight="1">
      <c r="A26" s="36" t="s">
        <v>122</v>
      </c>
      <c r="B26" s="31" t="s">
        <v>100</v>
      </c>
      <c r="C26" s="122" t="s">
        <v>19</v>
      </c>
      <c r="D26" s="122"/>
      <c r="E26" s="127">
        <v>3767</v>
      </c>
      <c r="F26" s="123">
        <v>4053</v>
      </c>
      <c r="I26" s="7"/>
    </row>
    <row r="27" spans="1:9" ht="18" customHeight="1">
      <c r="A27" s="42" t="s">
        <v>123</v>
      </c>
      <c r="B27" s="61"/>
      <c r="C27" s="124"/>
      <c r="D27" s="124"/>
      <c r="E27" s="128"/>
      <c r="F27" s="128"/>
      <c r="I27" s="7"/>
    </row>
    <row r="28" spans="1:6" ht="18" customHeight="1">
      <c r="A28" s="34"/>
      <c r="B28" s="39" t="s">
        <v>101</v>
      </c>
      <c r="C28" s="117" t="s">
        <v>20</v>
      </c>
      <c r="D28" s="117"/>
      <c r="E28" s="119">
        <f>E29+E30</f>
        <v>832169</v>
      </c>
      <c r="F28" s="119">
        <f>F29+F30</f>
        <v>721104</v>
      </c>
    </row>
    <row r="29" spans="1:6" ht="18" customHeight="1">
      <c r="A29" s="35" t="s">
        <v>116</v>
      </c>
      <c r="B29" s="38" t="s">
        <v>102</v>
      </c>
      <c r="C29" s="121" t="s">
        <v>21</v>
      </c>
      <c r="D29" s="117">
        <v>4</v>
      </c>
      <c r="E29" s="120">
        <v>757892</v>
      </c>
      <c r="F29" s="120">
        <v>450648</v>
      </c>
    </row>
    <row r="30" spans="1:6" ht="18" customHeight="1">
      <c r="A30" s="34" t="s">
        <v>117</v>
      </c>
      <c r="B30" s="31" t="s">
        <v>103</v>
      </c>
      <c r="C30" s="117" t="s">
        <v>22</v>
      </c>
      <c r="D30" s="117">
        <v>5</v>
      </c>
      <c r="E30" s="120">
        <v>74277</v>
      </c>
      <c r="F30" s="120">
        <v>270456</v>
      </c>
    </row>
    <row r="31" spans="1:6" ht="18" customHeight="1">
      <c r="A31" s="34" t="s">
        <v>23</v>
      </c>
      <c r="B31" s="62"/>
      <c r="C31" s="117"/>
      <c r="D31" s="117"/>
      <c r="E31" s="120"/>
      <c r="F31" s="120"/>
    </row>
    <row r="32" spans="1:6" ht="18" customHeight="1">
      <c r="A32" s="34"/>
      <c r="B32" s="57" t="s">
        <v>104</v>
      </c>
      <c r="C32" s="117" t="s">
        <v>11</v>
      </c>
      <c r="D32" s="117"/>
      <c r="E32" s="119">
        <f>E33+E35+E37+E43</f>
        <v>15724868</v>
      </c>
      <c r="F32" s="119">
        <f>F33+F35+F37+F43</f>
        <v>9891373</v>
      </c>
    </row>
    <row r="33" spans="1:6" ht="18" customHeight="1">
      <c r="A33" s="34" t="s">
        <v>241</v>
      </c>
      <c r="B33" s="72" t="s">
        <v>105</v>
      </c>
      <c r="C33" s="117" t="s">
        <v>24</v>
      </c>
      <c r="D33" s="117">
        <v>6</v>
      </c>
      <c r="E33" s="120">
        <v>3520450</v>
      </c>
      <c r="F33" s="120">
        <v>3626366</v>
      </c>
    </row>
    <row r="34" spans="1:6" ht="18" customHeight="1">
      <c r="A34" s="73">
        <v>14</v>
      </c>
      <c r="B34" s="75" t="s">
        <v>106</v>
      </c>
      <c r="C34" s="129"/>
      <c r="D34" s="122"/>
      <c r="E34" s="123"/>
      <c r="F34" s="123"/>
    </row>
    <row r="35" spans="1:6" ht="18" customHeight="1">
      <c r="A35" s="74"/>
      <c r="B35" s="76" t="s">
        <v>107</v>
      </c>
      <c r="C35" s="130" t="s">
        <v>25</v>
      </c>
      <c r="D35" s="124">
        <v>7</v>
      </c>
      <c r="E35" s="128">
        <v>94836</v>
      </c>
      <c r="F35" s="128"/>
    </row>
    <row r="36" spans="1:6" ht="15" customHeight="1">
      <c r="A36" s="73"/>
      <c r="B36" s="77" t="s">
        <v>108</v>
      </c>
      <c r="C36" s="129"/>
      <c r="D36" s="122"/>
      <c r="E36" s="123"/>
      <c r="F36" s="123"/>
    </row>
    <row r="37" spans="1:6" ht="15.75" customHeight="1">
      <c r="A37" s="74"/>
      <c r="B37" s="76" t="s">
        <v>109</v>
      </c>
      <c r="C37" s="130" t="s">
        <v>26</v>
      </c>
      <c r="D37" s="124"/>
      <c r="E37" s="125">
        <f>SUM(E38:E42)</f>
        <v>12109582</v>
      </c>
      <c r="F37" s="125">
        <f>SUM(F38:F42)</f>
        <v>6265007</v>
      </c>
    </row>
    <row r="38" spans="1:6" ht="18" customHeight="1">
      <c r="A38" s="34" t="s">
        <v>129</v>
      </c>
      <c r="B38" s="31" t="s">
        <v>124</v>
      </c>
      <c r="C38" s="117" t="s">
        <v>27</v>
      </c>
      <c r="D38" s="117">
        <v>8</v>
      </c>
      <c r="E38" s="120">
        <v>9655903</v>
      </c>
      <c r="F38" s="120">
        <v>5913624</v>
      </c>
    </row>
    <row r="39" spans="1:6" ht="18" customHeight="1">
      <c r="A39" s="35">
        <v>223</v>
      </c>
      <c r="B39" s="78" t="s">
        <v>125</v>
      </c>
      <c r="C39" s="121" t="s">
        <v>28</v>
      </c>
      <c r="D39" s="117"/>
      <c r="E39" s="120"/>
      <c r="F39" s="120"/>
    </row>
    <row r="40" spans="1:6" ht="18" customHeight="1">
      <c r="A40" s="35" t="s">
        <v>29</v>
      </c>
      <c r="B40" s="38" t="s">
        <v>126</v>
      </c>
      <c r="C40" s="121" t="s">
        <v>30</v>
      </c>
      <c r="D40" s="117">
        <v>9</v>
      </c>
      <c r="E40" s="120">
        <v>2187180</v>
      </c>
      <c r="F40" s="120">
        <v>18393</v>
      </c>
    </row>
    <row r="41" spans="1:6" ht="18" customHeight="1">
      <c r="A41" s="35">
        <v>24</v>
      </c>
      <c r="B41" s="38" t="s">
        <v>127</v>
      </c>
      <c r="C41" s="121" t="s">
        <v>31</v>
      </c>
      <c r="D41" s="117"/>
      <c r="E41" s="120">
        <v>244885</v>
      </c>
      <c r="F41" s="120">
        <v>318070</v>
      </c>
    </row>
    <row r="42" spans="1:6" ht="18" customHeight="1">
      <c r="A42" s="35" t="s">
        <v>130</v>
      </c>
      <c r="B42" s="38" t="s">
        <v>128</v>
      </c>
      <c r="C42" s="121" t="s">
        <v>32</v>
      </c>
      <c r="D42" s="117"/>
      <c r="E42" s="120">
        <v>21614</v>
      </c>
      <c r="F42" s="120">
        <v>14920</v>
      </c>
    </row>
    <row r="43" spans="1:6" ht="18" customHeight="1">
      <c r="A43" s="35">
        <v>288</v>
      </c>
      <c r="B43" s="68" t="s">
        <v>131</v>
      </c>
      <c r="C43" s="121" t="s">
        <v>33</v>
      </c>
      <c r="D43" s="117"/>
      <c r="E43" s="120"/>
      <c r="F43" s="120"/>
    </row>
    <row r="44" spans="1:6" ht="18" customHeight="1">
      <c r="A44" s="34"/>
      <c r="B44" s="57" t="s">
        <v>250</v>
      </c>
      <c r="C44" s="117" t="s">
        <v>34</v>
      </c>
      <c r="D44" s="117"/>
      <c r="E44" s="119">
        <f>E15+E32</f>
        <v>20279526</v>
      </c>
      <c r="F44" s="119">
        <f>F15+F32</f>
        <v>14077832</v>
      </c>
    </row>
    <row r="45" spans="1:6" ht="18" customHeight="1">
      <c r="A45" s="34">
        <v>29</v>
      </c>
      <c r="B45" s="58" t="s">
        <v>132</v>
      </c>
      <c r="C45" s="117" t="s">
        <v>35</v>
      </c>
      <c r="D45" s="117"/>
      <c r="E45" s="120"/>
      <c r="F45" s="120"/>
    </row>
    <row r="46" spans="1:6" ht="18" customHeight="1">
      <c r="A46" s="34"/>
      <c r="B46" s="58" t="s">
        <v>251</v>
      </c>
      <c r="C46" s="117" t="s">
        <v>36</v>
      </c>
      <c r="D46" s="117"/>
      <c r="E46" s="119">
        <f>E44+E45</f>
        <v>20279526</v>
      </c>
      <c r="F46" s="119">
        <f>F44+F45</f>
        <v>14077832</v>
      </c>
    </row>
    <row r="47" spans="1:6" ht="18" customHeight="1">
      <c r="A47" s="34">
        <v>88</v>
      </c>
      <c r="B47" s="58" t="s">
        <v>133</v>
      </c>
      <c r="C47" s="117" t="s">
        <v>37</v>
      </c>
      <c r="D47" s="117">
        <v>10</v>
      </c>
      <c r="E47" s="120">
        <v>6642098</v>
      </c>
      <c r="F47" s="120">
        <v>2453073</v>
      </c>
    </row>
    <row r="48" spans="1:6" ht="27" customHeight="1">
      <c r="A48" s="34"/>
      <c r="B48" s="63"/>
      <c r="C48" s="117"/>
      <c r="D48" s="117"/>
      <c r="E48" s="120"/>
      <c r="F48" s="120"/>
    </row>
    <row r="49" spans="1:6" ht="19.5" customHeight="1">
      <c r="A49" s="34"/>
      <c r="B49" s="31" t="s">
        <v>134</v>
      </c>
      <c r="C49" s="117"/>
      <c r="D49" s="117"/>
      <c r="E49" s="120"/>
      <c r="F49" s="120"/>
    </row>
    <row r="50" spans="1:6" ht="19.5" customHeight="1">
      <c r="A50" s="34"/>
      <c r="B50" s="194" t="s">
        <v>252</v>
      </c>
      <c r="C50" s="117">
        <v>101</v>
      </c>
      <c r="D50" s="117"/>
      <c r="E50" s="119">
        <f>E51+E52+E53+E54+E55-E56+E57-E58-E59</f>
        <v>8955332</v>
      </c>
      <c r="F50" s="119">
        <f>F51+F52+F53+F54+F55-F56+F57-F58-F59</f>
        <v>7099944</v>
      </c>
    </row>
    <row r="51" spans="1:6" ht="19.5" customHeight="1">
      <c r="A51" s="35">
        <v>30</v>
      </c>
      <c r="B51" s="38" t="s">
        <v>135</v>
      </c>
      <c r="C51" s="121">
        <v>102</v>
      </c>
      <c r="D51" s="117">
        <v>11</v>
      </c>
      <c r="E51" s="120">
        <v>3533704</v>
      </c>
      <c r="F51" s="120">
        <v>2542057</v>
      </c>
    </row>
    <row r="52" spans="1:10" ht="19.5" customHeight="1">
      <c r="A52" s="34">
        <v>31</v>
      </c>
      <c r="B52" s="31" t="s">
        <v>136</v>
      </c>
      <c r="C52" s="117">
        <v>103</v>
      </c>
      <c r="D52" s="117"/>
      <c r="E52" s="120"/>
      <c r="F52" s="120"/>
      <c r="J52" s="8"/>
    </row>
    <row r="53" spans="1:6" ht="19.5" customHeight="1">
      <c r="A53" s="35">
        <v>32</v>
      </c>
      <c r="B53" s="38" t="s">
        <v>137</v>
      </c>
      <c r="C53" s="121">
        <v>104</v>
      </c>
      <c r="D53" s="117"/>
      <c r="E53" s="120">
        <v>1299258</v>
      </c>
      <c r="F53" s="120">
        <v>411782</v>
      </c>
    </row>
    <row r="54" spans="1:6" ht="19.5" customHeight="1">
      <c r="A54" s="34" t="s">
        <v>142</v>
      </c>
      <c r="B54" s="31" t="s">
        <v>138</v>
      </c>
      <c r="C54" s="117">
        <v>105</v>
      </c>
      <c r="D54" s="117"/>
      <c r="E54" s="120">
        <v>1816805</v>
      </c>
      <c r="F54" s="120">
        <v>1906445</v>
      </c>
    </row>
    <row r="55" spans="1:6" ht="12">
      <c r="A55" s="35">
        <v>332</v>
      </c>
      <c r="B55" s="81" t="s">
        <v>230</v>
      </c>
      <c r="C55" s="121">
        <v>106</v>
      </c>
      <c r="D55" s="117"/>
      <c r="E55" s="120">
        <v>10895</v>
      </c>
      <c r="F55" s="120">
        <v>2273769</v>
      </c>
    </row>
    <row r="56" spans="1:6" ht="12">
      <c r="A56" s="35">
        <v>333</v>
      </c>
      <c r="B56" s="81" t="s">
        <v>231</v>
      </c>
      <c r="C56" s="121">
        <v>107</v>
      </c>
      <c r="D56" s="117"/>
      <c r="E56" s="120"/>
      <c r="F56" s="120"/>
    </row>
    <row r="57" spans="1:6" ht="19.5" customHeight="1">
      <c r="A57" s="35">
        <v>34</v>
      </c>
      <c r="B57" s="38" t="s">
        <v>139</v>
      </c>
      <c r="C57" s="121">
        <v>108</v>
      </c>
      <c r="D57" s="117"/>
      <c r="E57" s="120">
        <v>2313486</v>
      </c>
      <c r="F57" s="120"/>
    </row>
    <row r="58" spans="1:6" ht="19.5" customHeight="1">
      <c r="A58" s="35">
        <v>35</v>
      </c>
      <c r="B58" s="38" t="s">
        <v>140</v>
      </c>
      <c r="C58" s="121">
        <v>109</v>
      </c>
      <c r="D58" s="117"/>
      <c r="E58" s="120"/>
      <c r="F58" s="120"/>
    </row>
    <row r="59" spans="1:6" ht="19.5" customHeight="1">
      <c r="A59" s="34" t="s">
        <v>38</v>
      </c>
      <c r="B59" s="31" t="s">
        <v>141</v>
      </c>
      <c r="C59" s="117">
        <v>110</v>
      </c>
      <c r="D59" s="117">
        <v>12</v>
      </c>
      <c r="E59" s="120">
        <v>18816</v>
      </c>
      <c r="F59" s="120">
        <v>34109</v>
      </c>
    </row>
    <row r="60" spans="1:6" ht="19.5" customHeight="1">
      <c r="A60" s="34"/>
      <c r="B60" s="63" t="s">
        <v>143</v>
      </c>
      <c r="C60" s="117">
        <v>111</v>
      </c>
      <c r="D60" s="117"/>
      <c r="E60" s="119">
        <f>E61+E62+E65</f>
        <v>11171133</v>
      </c>
      <c r="F60" s="119">
        <f>F61+F62+F65</f>
        <v>6811546</v>
      </c>
    </row>
    <row r="61" spans="1:6" ht="19.5" customHeight="1">
      <c r="A61" s="34">
        <v>40</v>
      </c>
      <c r="B61" s="31" t="s">
        <v>144</v>
      </c>
      <c r="C61" s="117">
        <v>112</v>
      </c>
      <c r="D61" s="117">
        <v>13</v>
      </c>
      <c r="E61" s="120">
        <v>46777</v>
      </c>
      <c r="F61" s="120">
        <v>45573</v>
      </c>
    </row>
    <row r="62" spans="1:6" ht="19.5" customHeight="1">
      <c r="A62" s="34">
        <v>41</v>
      </c>
      <c r="B62" s="62" t="s">
        <v>145</v>
      </c>
      <c r="C62" s="117">
        <v>113</v>
      </c>
      <c r="D62" s="117">
        <v>14</v>
      </c>
      <c r="E62" s="119">
        <f>E63+E64</f>
        <v>6935509</v>
      </c>
      <c r="F62" s="119">
        <f>F63+F64</f>
        <v>3474643</v>
      </c>
    </row>
    <row r="63" spans="1:6" ht="19.5" customHeight="1">
      <c r="A63" s="34">
        <v>414.415</v>
      </c>
      <c r="B63" s="31" t="s">
        <v>146</v>
      </c>
      <c r="C63" s="117">
        <v>114</v>
      </c>
      <c r="D63" s="117"/>
      <c r="E63" s="120">
        <v>6928545</v>
      </c>
      <c r="F63" s="120">
        <v>3461662</v>
      </c>
    </row>
    <row r="64" spans="1:6" ht="19.5" customHeight="1">
      <c r="A64" s="34" t="s">
        <v>148</v>
      </c>
      <c r="B64" s="31" t="s">
        <v>147</v>
      </c>
      <c r="C64" s="117">
        <v>115</v>
      </c>
      <c r="D64" s="117"/>
      <c r="E64" s="120">
        <v>6964</v>
      </c>
      <c r="F64" s="120">
        <v>12981</v>
      </c>
    </row>
    <row r="65" spans="1:6" ht="19.5" customHeight="1">
      <c r="A65" s="34"/>
      <c r="B65" s="59" t="s">
        <v>149</v>
      </c>
      <c r="C65" s="117">
        <v>116</v>
      </c>
      <c r="D65" s="117"/>
      <c r="E65" s="119">
        <f>E66+E68+E69+E70+E71+E72</f>
        <v>4188847</v>
      </c>
      <c r="F65" s="119">
        <f>F66+F68+F69+F70+F71+F72</f>
        <v>3291330</v>
      </c>
    </row>
    <row r="66" spans="1:6" ht="19.5" customHeight="1">
      <c r="A66" s="35" t="s">
        <v>39</v>
      </c>
      <c r="B66" s="38" t="s">
        <v>150</v>
      </c>
      <c r="C66" s="121">
        <v>117</v>
      </c>
      <c r="D66" s="117">
        <v>15</v>
      </c>
      <c r="E66" s="120">
        <v>2841718</v>
      </c>
      <c r="F66" s="120">
        <v>1630414</v>
      </c>
    </row>
    <row r="67" spans="1:6" ht="19.5" customHeight="1">
      <c r="A67" s="36">
        <v>427</v>
      </c>
      <c r="B67" s="31" t="s">
        <v>151</v>
      </c>
      <c r="C67" s="122"/>
      <c r="D67" s="122"/>
      <c r="E67" s="123"/>
      <c r="F67" s="123"/>
    </row>
    <row r="68" spans="1:6" ht="19.5" customHeight="1">
      <c r="A68" s="42"/>
      <c r="B68" s="31" t="s">
        <v>152</v>
      </c>
      <c r="C68" s="124">
        <v>118</v>
      </c>
      <c r="D68" s="124"/>
      <c r="E68" s="128"/>
      <c r="F68" s="128"/>
    </row>
    <row r="69" spans="1:6" ht="19.5" customHeight="1">
      <c r="A69" s="35" t="s">
        <v>155</v>
      </c>
      <c r="B69" s="38" t="s">
        <v>153</v>
      </c>
      <c r="C69" s="121">
        <v>119</v>
      </c>
      <c r="D69" s="117">
        <v>16</v>
      </c>
      <c r="E69" s="120">
        <v>1315995</v>
      </c>
      <c r="F69" s="120">
        <v>1566750</v>
      </c>
    </row>
    <row r="70" spans="1:6" ht="16.5" customHeight="1">
      <c r="A70" s="73" t="s">
        <v>156</v>
      </c>
      <c r="B70" s="38" t="s">
        <v>154</v>
      </c>
      <c r="C70" s="129">
        <v>120</v>
      </c>
      <c r="D70" s="122"/>
      <c r="E70" s="123">
        <v>17622</v>
      </c>
      <c r="F70" s="123">
        <v>45776</v>
      </c>
    </row>
    <row r="71" spans="1:6" ht="22.5">
      <c r="A71" s="80" t="s">
        <v>158</v>
      </c>
      <c r="B71" s="38" t="s">
        <v>157</v>
      </c>
      <c r="C71" s="198">
        <v>121</v>
      </c>
      <c r="D71" s="195"/>
      <c r="E71" s="196">
        <v>5702</v>
      </c>
      <c r="F71" s="197">
        <v>48390</v>
      </c>
    </row>
    <row r="72" spans="1:6" ht="16.5" customHeight="1">
      <c r="A72" s="34">
        <v>481</v>
      </c>
      <c r="B72" s="31" t="s">
        <v>159</v>
      </c>
      <c r="C72" s="124">
        <v>122</v>
      </c>
      <c r="D72" s="124"/>
      <c r="E72" s="128">
        <v>7810</v>
      </c>
      <c r="F72" s="128"/>
    </row>
    <row r="73" spans="1:6" ht="19.5" customHeight="1">
      <c r="A73" s="35">
        <v>498</v>
      </c>
      <c r="B73" s="38" t="s">
        <v>131</v>
      </c>
      <c r="C73" s="121">
        <v>123</v>
      </c>
      <c r="D73" s="117"/>
      <c r="E73" s="120">
        <v>153061</v>
      </c>
      <c r="F73" s="120">
        <v>166342</v>
      </c>
    </row>
    <row r="74" spans="1:6" ht="19.5" customHeight="1">
      <c r="A74" s="34"/>
      <c r="B74" s="79" t="s">
        <v>160</v>
      </c>
      <c r="C74" s="117">
        <v>124</v>
      </c>
      <c r="D74" s="117"/>
      <c r="E74" s="119">
        <f>E50+E60+E73</f>
        <v>20279526</v>
      </c>
      <c r="F74" s="119">
        <f>F50+F60+F73</f>
        <v>14077832</v>
      </c>
    </row>
    <row r="75" spans="1:6" ht="19.5" customHeight="1">
      <c r="A75" s="34">
        <v>89</v>
      </c>
      <c r="B75" s="57" t="s">
        <v>161</v>
      </c>
      <c r="C75" s="117">
        <v>125</v>
      </c>
      <c r="D75" s="117"/>
      <c r="E75" s="120">
        <v>6642098</v>
      </c>
      <c r="F75" s="120">
        <v>2453073</v>
      </c>
    </row>
    <row r="76" spans="1:8" ht="15" customHeight="1">
      <c r="A76" s="131"/>
      <c r="B76" s="116"/>
      <c r="C76" s="131"/>
      <c r="D76" s="131"/>
      <c r="E76" s="132"/>
      <c r="F76" s="132"/>
      <c r="H76" s="9"/>
    </row>
    <row r="77" spans="1:6" ht="12">
      <c r="A77" s="28" t="s">
        <v>298</v>
      </c>
      <c r="B77" s="31" t="s">
        <v>282</v>
      </c>
      <c r="C77" s="28"/>
      <c r="D77" s="28"/>
      <c r="E77" s="44" t="s">
        <v>283</v>
      </c>
      <c r="F77" s="116" t="s">
        <v>2</v>
      </c>
    </row>
    <row r="78" spans="1:6" ht="12">
      <c r="A78" s="33"/>
      <c r="B78" s="28"/>
      <c r="C78" s="28"/>
      <c r="D78" s="28"/>
      <c r="E78" s="28"/>
      <c r="F78" s="116"/>
    </row>
    <row r="79" spans="1:6" ht="12">
      <c r="A79" s="28" t="s">
        <v>162</v>
      </c>
      <c r="B79" s="33"/>
      <c r="C79" s="28"/>
      <c r="D79" s="28"/>
      <c r="E79" s="28"/>
      <c r="F79" s="116"/>
    </row>
    <row r="84" ht="12">
      <c r="E84" s="7" t="s">
        <v>2</v>
      </c>
    </row>
    <row r="85" ht="12">
      <c r="E85" s="8"/>
    </row>
    <row r="86" ht="12">
      <c r="E86" s="7" t="s">
        <v>2</v>
      </c>
    </row>
    <row r="87" ht="12">
      <c r="E87" s="7" t="s">
        <v>2</v>
      </c>
    </row>
    <row r="88" ht="12">
      <c r="E88" s="7" t="s">
        <v>2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8">
      <selection activeCell="A71" sqref="A71"/>
    </sheetView>
  </sheetViews>
  <sheetFormatPr defaultColWidth="9.140625" defaultRowHeight="13.5" customHeight="1"/>
  <cols>
    <col min="1" max="1" width="56.8515625" style="11" customWidth="1"/>
    <col min="2" max="2" width="5.7109375" style="11" customWidth="1"/>
    <col min="3" max="3" width="18.28125" style="11" customWidth="1"/>
    <col min="4" max="4" width="18.57421875" style="11" customWidth="1"/>
    <col min="5" max="16384" width="9.140625" style="11" customWidth="1"/>
  </cols>
  <sheetData>
    <row r="1" spans="1:5" ht="13.5" customHeight="1">
      <c r="A1" s="27" t="s">
        <v>48</v>
      </c>
      <c r="B1" s="161" t="s">
        <v>166</v>
      </c>
      <c r="C1" s="134"/>
      <c r="D1" s="134"/>
      <c r="E1" s="135"/>
    </row>
    <row r="2" spans="1:5" ht="12.75" customHeight="1">
      <c r="A2" s="28" t="s">
        <v>49</v>
      </c>
      <c r="B2" s="207" t="s">
        <v>281</v>
      </c>
      <c r="C2" s="207"/>
      <c r="D2" s="207"/>
      <c r="E2" s="207"/>
    </row>
    <row r="3" spans="1:4" ht="12" customHeight="1">
      <c r="A3" s="28" t="s">
        <v>50</v>
      </c>
      <c r="B3" s="133"/>
      <c r="C3" s="133"/>
      <c r="D3" s="133"/>
    </row>
    <row r="4" spans="1:4" ht="10.5" customHeight="1">
      <c r="A4" s="28" t="s">
        <v>164</v>
      </c>
      <c r="B4" s="133"/>
      <c r="C4" s="133"/>
      <c r="D4" s="133"/>
    </row>
    <row r="5" spans="1:4" ht="10.5" customHeight="1">
      <c r="A5" s="28" t="s">
        <v>165</v>
      </c>
      <c r="B5" s="133"/>
      <c r="C5" s="133"/>
      <c r="D5" s="133"/>
    </row>
    <row r="6" spans="1:4" ht="10.5" customHeight="1">
      <c r="A6" s="10"/>
      <c r="B6" s="10"/>
      <c r="C6" s="10"/>
      <c r="D6" s="133" t="s">
        <v>96</v>
      </c>
    </row>
    <row r="7" spans="1:4" ht="10.5" customHeight="1">
      <c r="A7" s="136" t="s">
        <v>56</v>
      </c>
      <c r="B7" s="137" t="s">
        <v>0</v>
      </c>
      <c r="C7" s="206" t="s">
        <v>58</v>
      </c>
      <c r="D7" s="206"/>
    </row>
    <row r="8" spans="1:4" ht="13.5" customHeight="1">
      <c r="A8" s="138"/>
      <c r="B8" s="139"/>
      <c r="C8" s="7" t="s">
        <v>61</v>
      </c>
      <c r="D8" s="7" t="s">
        <v>62</v>
      </c>
    </row>
    <row r="9" spans="1:4" ht="11.25" customHeight="1">
      <c r="A9" s="122">
        <v>1</v>
      </c>
      <c r="B9" s="117">
        <v>2</v>
      </c>
      <c r="C9" s="117">
        <v>3</v>
      </c>
      <c r="D9" s="117">
        <v>4</v>
      </c>
    </row>
    <row r="10" spans="1:4" ht="13.5" customHeight="1">
      <c r="A10" s="159" t="s">
        <v>167</v>
      </c>
      <c r="B10" s="158"/>
      <c r="C10" s="140"/>
      <c r="D10" s="140"/>
    </row>
    <row r="11" spans="1:4" ht="13.5" customHeight="1">
      <c r="A11" s="157" t="s">
        <v>276</v>
      </c>
      <c r="B11" s="150">
        <v>301</v>
      </c>
      <c r="C11" s="141">
        <f>C12+C13+C14</f>
        <v>7914882</v>
      </c>
      <c r="D11" s="141">
        <f>D12+D13+D14</f>
        <v>3998938</v>
      </c>
    </row>
    <row r="12" spans="1:4" ht="13.5" customHeight="1">
      <c r="A12" s="154" t="s">
        <v>168</v>
      </c>
      <c r="B12" s="153">
        <v>302</v>
      </c>
      <c r="C12" s="142">
        <v>7858675</v>
      </c>
      <c r="D12" s="142">
        <v>3937138</v>
      </c>
    </row>
    <row r="13" spans="1:4" ht="13.5" customHeight="1">
      <c r="A13" s="154" t="s">
        <v>169</v>
      </c>
      <c r="B13" s="153">
        <v>303</v>
      </c>
      <c r="C13" s="142">
        <v>10819</v>
      </c>
      <c r="D13" s="142">
        <v>11739</v>
      </c>
    </row>
    <row r="14" spans="1:4" ht="13.5" customHeight="1">
      <c r="A14" s="155" t="s">
        <v>263</v>
      </c>
      <c r="B14" s="153">
        <v>304</v>
      </c>
      <c r="C14" s="142">
        <v>45388</v>
      </c>
      <c r="D14" s="142">
        <v>50061</v>
      </c>
    </row>
    <row r="15" spans="1:4" ht="13.5" customHeight="1">
      <c r="A15" s="155" t="s">
        <v>275</v>
      </c>
      <c r="B15" s="153">
        <v>305</v>
      </c>
      <c r="C15" s="143">
        <f>C16+C17+C18+C19+C20</f>
        <v>8746854</v>
      </c>
      <c r="D15" s="143">
        <f>D16+D17+D18+D19+D20</f>
        <v>5690144</v>
      </c>
    </row>
    <row r="16" spans="1:4" ht="13.5" customHeight="1">
      <c r="A16" s="154" t="s">
        <v>170</v>
      </c>
      <c r="B16" s="153">
        <v>306</v>
      </c>
      <c r="C16" s="142">
        <v>7886198</v>
      </c>
      <c r="D16" s="142">
        <v>4962455</v>
      </c>
    </row>
    <row r="17" spans="1:4" ht="13.5" customHeight="1">
      <c r="A17" s="154" t="s">
        <v>171</v>
      </c>
      <c r="B17" s="153">
        <v>307</v>
      </c>
      <c r="C17" s="142">
        <v>175004</v>
      </c>
      <c r="D17" s="142">
        <v>196934</v>
      </c>
    </row>
    <row r="18" spans="1:4" ht="13.5" customHeight="1">
      <c r="A18" s="154" t="s">
        <v>172</v>
      </c>
      <c r="B18" s="153">
        <v>308</v>
      </c>
      <c r="C18" s="142">
        <v>228205</v>
      </c>
      <c r="D18" s="142">
        <v>106577</v>
      </c>
    </row>
    <row r="19" spans="1:4" ht="13.5" customHeight="1">
      <c r="A19" s="154" t="s">
        <v>173</v>
      </c>
      <c r="B19" s="153">
        <v>309</v>
      </c>
      <c r="C19" s="142">
        <v>26891</v>
      </c>
      <c r="D19" s="142">
        <v>63460</v>
      </c>
    </row>
    <row r="20" spans="1:4" ht="13.5" customHeight="1">
      <c r="A20" s="154" t="s">
        <v>174</v>
      </c>
      <c r="B20" s="153">
        <v>310</v>
      </c>
      <c r="C20" s="142">
        <v>430556</v>
      </c>
      <c r="D20" s="142">
        <v>360718</v>
      </c>
    </row>
    <row r="21" spans="1:4" ht="13.5" customHeight="1">
      <c r="A21" s="156" t="s">
        <v>274</v>
      </c>
      <c r="B21" s="153">
        <v>311</v>
      </c>
      <c r="C21" s="143">
        <v>0</v>
      </c>
      <c r="D21" s="143">
        <v>0</v>
      </c>
    </row>
    <row r="22" spans="1:4" ht="13.5" customHeight="1">
      <c r="A22" s="155" t="s">
        <v>273</v>
      </c>
      <c r="B22" s="153">
        <v>312</v>
      </c>
      <c r="C22" s="143">
        <f>C15-C11</f>
        <v>831972</v>
      </c>
      <c r="D22" s="143">
        <f>D15-D11</f>
        <v>1691206</v>
      </c>
    </row>
    <row r="23" spans="1:4" ht="13.5" customHeight="1">
      <c r="A23" s="156" t="s">
        <v>175</v>
      </c>
      <c r="B23" s="149" t="s">
        <v>2</v>
      </c>
      <c r="C23" s="144"/>
      <c r="D23" s="144"/>
    </row>
    <row r="24" spans="1:4" ht="13.5" customHeight="1">
      <c r="A24" s="157" t="s">
        <v>272</v>
      </c>
      <c r="B24" s="150">
        <v>313</v>
      </c>
      <c r="C24" s="141">
        <f>C25+C27+C28+C29+C30</f>
        <v>450225</v>
      </c>
      <c r="D24" s="141">
        <f>D25+D27+D28+D29+D30</f>
        <v>3344</v>
      </c>
    </row>
    <row r="25" spans="1:4" ht="13.5" customHeight="1">
      <c r="A25" s="157" t="s">
        <v>264</v>
      </c>
      <c r="B25" s="153">
        <v>314</v>
      </c>
      <c r="C25" s="142">
        <v>0</v>
      </c>
      <c r="D25" s="142">
        <v>0</v>
      </c>
    </row>
    <row r="26" spans="1:4" ht="13.5" customHeight="1">
      <c r="A26" s="151" t="s">
        <v>176</v>
      </c>
      <c r="B26" s="149"/>
      <c r="C26" s="144"/>
      <c r="D26" s="144"/>
    </row>
    <row r="27" spans="1:4" ht="10.5" customHeight="1">
      <c r="A27" s="152" t="s">
        <v>177</v>
      </c>
      <c r="B27" s="150">
        <v>315</v>
      </c>
      <c r="C27" s="145">
        <v>189145</v>
      </c>
      <c r="D27" s="145"/>
    </row>
    <row r="28" spans="1:4" ht="13.5" customHeight="1">
      <c r="A28" s="154" t="s">
        <v>178</v>
      </c>
      <c r="B28" s="153">
        <v>316</v>
      </c>
      <c r="C28" s="142">
        <v>261080</v>
      </c>
      <c r="D28" s="142">
        <v>2340</v>
      </c>
    </row>
    <row r="29" spans="1:4" ht="13.5" customHeight="1">
      <c r="A29" s="154" t="s">
        <v>179</v>
      </c>
      <c r="B29" s="153">
        <v>317</v>
      </c>
      <c r="C29" s="142"/>
      <c r="D29" s="142"/>
    </row>
    <row r="30" spans="1:4" ht="13.5" customHeight="1">
      <c r="A30" s="154" t="s">
        <v>180</v>
      </c>
      <c r="B30" s="153">
        <v>318</v>
      </c>
      <c r="C30" s="142"/>
      <c r="D30" s="142">
        <v>1004</v>
      </c>
    </row>
    <row r="31" spans="1:4" ht="13.5" customHeight="1">
      <c r="A31" s="155" t="s">
        <v>271</v>
      </c>
      <c r="B31" s="153">
        <v>319</v>
      </c>
      <c r="C31" s="143">
        <f>C32+C34+C35</f>
        <v>2337883</v>
      </c>
      <c r="D31" s="143">
        <f>D32+D34+D35</f>
        <v>226830</v>
      </c>
    </row>
    <row r="32" spans="1:4" ht="13.5" customHeight="1">
      <c r="A32" s="154" t="s">
        <v>181</v>
      </c>
      <c r="B32" s="153">
        <v>320</v>
      </c>
      <c r="C32" s="142">
        <v>255005</v>
      </c>
      <c r="D32" s="142"/>
    </row>
    <row r="33" spans="1:4" ht="13.5" customHeight="1">
      <c r="A33" s="151" t="s">
        <v>182</v>
      </c>
      <c r="B33" s="149"/>
      <c r="C33" s="144"/>
      <c r="D33" s="144"/>
    </row>
    <row r="34" spans="1:4" ht="13.5" customHeight="1">
      <c r="A34" s="152" t="s">
        <v>183</v>
      </c>
      <c r="B34" s="150">
        <v>321</v>
      </c>
      <c r="C34" s="145">
        <v>61682</v>
      </c>
      <c r="D34" s="145">
        <v>103097</v>
      </c>
    </row>
    <row r="35" spans="1:4" ht="13.5" customHeight="1">
      <c r="A35" s="154" t="s">
        <v>184</v>
      </c>
      <c r="B35" s="153">
        <v>322</v>
      </c>
      <c r="C35" s="142">
        <v>2021196</v>
      </c>
      <c r="D35" s="142">
        <v>123733</v>
      </c>
    </row>
    <row r="36" spans="1:4" ht="13.5" customHeight="1">
      <c r="A36" s="155" t="s">
        <v>270</v>
      </c>
      <c r="B36" s="153">
        <v>323</v>
      </c>
      <c r="C36" s="143"/>
      <c r="D36" s="143"/>
    </row>
    <row r="37" spans="1:4" ht="13.5" customHeight="1">
      <c r="A37" s="155" t="s">
        <v>269</v>
      </c>
      <c r="B37" s="153">
        <v>324</v>
      </c>
      <c r="C37" s="143">
        <f>C31-C24</f>
        <v>1887658</v>
      </c>
      <c r="D37" s="143">
        <f>D31-D24</f>
        <v>223486</v>
      </c>
    </row>
    <row r="38" spans="1:4" ht="13.5" customHeight="1">
      <c r="A38" s="156" t="s">
        <v>280</v>
      </c>
      <c r="B38" s="149"/>
      <c r="C38" s="144"/>
      <c r="D38" s="144"/>
    </row>
    <row r="39" spans="1:4" ht="13.5" customHeight="1">
      <c r="A39" s="157" t="s">
        <v>268</v>
      </c>
      <c r="B39" s="150">
        <v>325</v>
      </c>
      <c r="C39" s="141">
        <f>C40+C41+C42</f>
        <v>2476926</v>
      </c>
      <c r="D39" s="141">
        <f>D40+D41+D42</f>
        <v>1986983</v>
      </c>
    </row>
    <row r="40" spans="1:4" ht="13.5" customHeight="1">
      <c r="A40" s="154" t="s">
        <v>279</v>
      </c>
      <c r="B40" s="153">
        <v>326</v>
      </c>
      <c r="C40" s="142">
        <v>1908127</v>
      </c>
      <c r="D40" s="142">
        <v>42923</v>
      </c>
    </row>
    <row r="41" spans="1:4" ht="13.5" customHeight="1">
      <c r="A41" s="154" t="s">
        <v>278</v>
      </c>
      <c r="B41" s="153">
        <v>327</v>
      </c>
      <c r="C41" s="142">
        <v>568799</v>
      </c>
      <c r="D41" s="142">
        <v>1944060</v>
      </c>
    </row>
    <row r="42" spans="1:4" ht="13.5" customHeight="1">
      <c r="A42" s="154" t="s">
        <v>277</v>
      </c>
      <c r="B42" s="153">
        <v>328</v>
      </c>
      <c r="C42" s="142"/>
      <c r="D42" s="142">
        <v>0</v>
      </c>
    </row>
    <row r="43" spans="1:4" ht="13.5" customHeight="1">
      <c r="A43" s="155" t="s">
        <v>267</v>
      </c>
      <c r="B43" s="153">
        <v>329</v>
      </c>
      <c r="C43" s="143">
        <f>C44+C45+C46+C47</f>
        <v>3235</v>
      </c>
      <c r="D43" s="143">
        <f>D44+D45+D46+D47</f>
        <v>36964</v>
      </c>
    </row>
    <row r="44" spans="1:4" ht="13.5" customHeight="1">
      <c r="A44" s="154" t="s">
        <v>185</v>
      </c>
      <c r="B44" s="153">
        <v>330</v>
      </c>
      <c r="C44" s="142"/>
      <c r="D44" s="142">
        <v>34109</v>
      </c>
    </row>
    <row r="45" spans="1:4" ht="13.5" customHeight="1">
      <c r="A45" s="154" t="s">
        <v>186</v>
      </c>
      <c r="B45" s="153">
        <v>331</v>
      </c>
      <c r="C45" s="142"/>
      <c r="D45" s="142">
        <v>0</v>
      </c>
    </row>
    <row r="46" spans="1:4" ht="13.5" customHeight="1">
      <c r="A46" s="154" t="s">
        <v>187</v>
      </c>
      <c r="B46" s="153">
        <v>332</v>
      </c>
      <c r="C46" s="142">
        <v>3235</v>
      </c>
      <c r="D46" s="142">
        <v>2855</v>
      </c>
    </row>
    <row r="47" spans="1:4" ht="13.5" customHeight="1">
      <c r="A47" s="154" t="s">
        <v>188</v>
      </c>
      <c r="B47" s="153">
        <v>333</v>
      </c>
      <c r="C47" s="142"/>
      <c r="D47" s="142"/>
    </row>
    <row r="48" spans="1:4" ht="13.5" customHeight="1">
      <c r="A48" s="155" t="s">
        <v>266</v>
      </c>
      <c r="B48" s="153">
        <v>334</v>
      </c>
      <c r="C48" s="143">
        <f>C39-C43</f>
        <v>2473691</v>
      </c>
      <c r="D48" s="143">
        <f>D39-D43</f>
        <v>1950019</v>
      </c>
    </row>
    <row r="49" spans="1:4" ht="13.5" customHeight="1">
      <c r="A49" s="155" t="s">
        <v>265</v>
      </c>
      <c r="B49" s="153">
        <v>335</v>
      </c>
      <c r="C49" s="143">
        <v>0</v>
      </c>
      <c r="D49" s="143">
        <v>0</v>
      </c>
    </row>
    <row r="50" spans="1:4" ht="12" customHeight="1">
      <c r="A50" s="160" t="s">
        <v>189</v>
      </c>
      <c r="B50" s="153">
        <v>336</v>
      </c>
      <c r="C50" s="143">
        <f>C11+C24+C39</f>
        <v>10842033</v>
      </c>
      <c r="D50" s="143">
        <f>D11+D24+D39</f>
        <v>5989265</v>
      </c>
    </row>
    <row r="51" spans="1:4" ht="13.5" customHeight="1">
      <c r="A51" s="155" t="s">
        <v>190</v>
      </c>
      <c r="B51" s="153">
        <v>337</v>
      </c>
      <c r="C51" s="143">
        <f>C15+C31+C43</f>
        <v>11087972</v>
      </c>
      <c r="D51" s="143">
        <f>D15+D31+D43</f>
        <v>5953938</v>
      </c>
    </row>
    <row r="52" spans="1:4" ht="13.5" customHeight="1">
      <c r="A52" s="155" t="s">
        <v>191</v>
      </c>
      <c r="B52" s="153">
        <v>338</v>
      </c>
      <c r="C52" s="142"/>
      <c r="D52" s="142">
        <v>35327</v>
      </c>
    </row>
    <row r="53" spans="1:4" ht="13.5" customHeight="1">
      <c r="A53" s="155" t="s">
        <v>192</v>
      </c>
      <c r="B53" s="153">
        <v>339</v>
      </c>
      <c r="C53" s="143">
        <f>C51-C50</f>
        <v>245939</v>
      </c>
      <c r="D53" s="142"/>
    </row>
    <row r="54" spans="1:4" ht="13.5" customHeight="1">
      <c r="A54" s="155" t="s">
        <v>193</v>
      </c>
      <c r="B54" s="153">
        <v>340</v>
      </c>
      <c r="C54" s="142">
        <v>493088</v>
      </c>
      <c r="D54" s="142">
        <v>282743</v>
      </c>
    </row>
    <row r="55" spans="1:4" ht="13.5" customHeight="1">
      <c r="A55" s="155" t="s">
        <v>194</v>
      </c>
      <c r="B55" s="153">
        <v>341</v>
      </c>
      <c r="C55" s="142">
        <v>46</v>
      </c>
      <c r="D55" s="142"/>
    </row>
    <row r="56" spans="1:4" ht="13.5" customHeight="1">
      <c r="A56" s="155" t="s">
        <v>195</v>
      </c>
      <c r="B56" s="153">
        <v>342</v>
      </c>
      <c r="C56" s="146">
        <v>2310</v>
      </c>
      <c r="D56" s="146"/>
    </row>
    <row r="57" spans="1:4" ht="13.5" customHeight="1">
      <c r="A57" s="155" t="s">
        <v>196</v>
      </c>
      <c r="B57" s="153">
        <v>343</v>
      </c>
      <c r="C57" s="147">
        <f>C52-C53+C54+C55-C56</f>
        <v>244885</v>
      </c>
      <c r="D57" s="147">
        <f>D52-D53+D54+D55-D56</f>
        <v>318070</v>
      </c>
    </row>
    <row r="58" spans="1:4" ht="13.5" customHeight="1">
      <c r="A58" s="27"/>
      <c r="B58" s="135"/>
      <c r="C58" s="148"/>
      <c r="D58" s="148"/>
    </row>
    <row r="59" spans="1:6" ht="12" customHeight="1">
      <c r="A59" s="82" t="s">
        <v>93</v>
      </c>
      <c r="B59" s="29"/>
      <c r="C59" s="82"/>
      <c r="D59" s="87" t="s">
        <v>94</v>
      </c>
      <c r="F59" s="116" t="s">
        <v>2</v>
      </c>
    </row>
    <row r="60" spans="1:6" ht="13.5" customHeight="1">
      <c r="A60" s="31"/>
      <c r="B60" s="28"/>
      <c r="C60" s="28"/>
      <c r="D60" s="44"/>
      <c r="E60" s="28"/>
      <c r="F60" s="116"/>
    </row>
    <row r="61" spans="1:6" ht="13.5" customHeight="1">
      <c r="A61" s="28"/>
      <c r="B61" s="33"/>
      <c r="C61" s="28"/>
      <c r="D61" s="28"/>
      <c r="E61" s="28"/>
      <c r="F61" s="116"/>
    </row>
    <row r="62" spans="1:4" ht="13.5" customHeight="1">
      <c r="A62" s="133"/>
      <c r="B62" s="133"/>
      <c r="C62" s="133"/>
      <c r="D62" s="133"/>
    </row>
  </sheetData>
  <mergeCells count="2">
    <mergeCell ref="C7:D7"/>
    <mergeCell ref="B2:E2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0">
      <selection activeCell="B40" sqref="B40"/>
    </sheetView>
  </sheetViews>
  <sheetFormatPr defaultColWidth="9.140625" defaultRowHeight="12.75"/>
  <cols>
    <col min="1" max="1" width="7.28125" style="12" customWidth="1"/>
    <col min="2" max="2" width="37.28125" style="13" customWidth="1"/>
    <col min="3" max="3" width="6.00390625" style="13" customWidth="1"/>
    <col min="4" max="4" width="9.7109375" style="13" customWidth="1"/>
    <col min="5" max="5" width="8.140625" style="13" customWidth="1"/>
    <col min="6" max="6" width="9.28125" style="13" customWidth="1"/>
    <col min="7" max="7" width="9.421875" style="13" customWidth="1"/>
    <col min="8" max="8" width="8.57421875" style="13" customWidth="1"/>
    <col min="9" max="9" width="9.57421875" style="13" customWidth="1"/>
    <col min="10" max="10" width="10.8515625" style="13" customWidth="1"/>
    <col min="11" max="12" width="9.7109375" style="13" customWidth="1"/>
    <col min="13" max="13" width="9.00390625" style="13" customWidth="1"/>
    <col min="14" max="14" width="11.28125" style="13" customWidth="1"/>
    <col min="15" max="15" width="9.7109375" style="13" customWidth="1"/>
    <col min="16" max="16" width="9.28125" style="13" customWidth="1"/>
    <col min="17" max="255" width="9.140625" style="13" customWidth="1"/>
  </cols>
  <sheetData>
    <row r="1" spans="2:4" ht="15" customHeight="1">
      <c r="B1" s="45" t="s">
        <v>48</v>
      </c>
      <c r="C1" s="14"/>
      <c r="D1" s="14"/>
    </row>
    <row r="2" spans="2:4" ht="15" customHeight="1">
      <c r="B2" s="46" t="s">
        <v>49</v>
      </c>
      <c r="C2" s="14"/>
      <c r="D2" s="14"/>
    </row>
    <row r="3" spans="2:13" ht="15" customHeight="1">
      <c r="B3" s="46" t="s">
        <v>50</v>
      </c>
      <c r="C3" s="14"/>
      <c r="D3" s="14"/>
      <c r="J3" s="50"/>
      <c r="K3" s="51"/>
      <c r="L3" s="51"/>
      <c r="M3" s="51"/>
    </row>
    <row r="4" spans="2:4" ht="15" customHeight="1">
      <c r="B4" s="46" t="s">
        <v>197</v>
      </c>
      <c r="C4" s="14"/>
      <c r="D4" s="14"/>
    </row>
    <row r="5" spans="2:13" ht="15" customHeight="1">
      <c r="B5" s="46" t="s">
        <v>165</v>
      </c>
      <c r="C5" s="14"/>
      <c r="D5" s="14"/>
      <c r="J5" s="52"/>
      <c r="K5" s="53"/>
      <c r="L5" s="53"/>
      <c r="M5" s="53"/>
    </row>
    <row r="7" spans="2:16" ht="15">
      <c r="B7" s="208" t="s">
        <v>198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15"/>
      <c r="P7" s="15"/>
    </row>
    <row r="8" spans="2:16" ht="12.75">
      <c r="B8" s="208" t="s">
        <v>255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16"/>
      <c r="P8" s="16"/>
    </row>
    <row r="9" spans="2:14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96</v>
      </c>
      <c r="N9" s="47"/>
    </row>
    <row r="10" ht="12.75">
      <c r="H10" s="17"/>
    </row>
    <row r="11" spans="1:16" ht="25.5">
      <c r="A11" s="172" t="s">
        <v>237</v>
      </c>
      <c r="B11" s="234" t="s">
        <v>286</v>
      </c>
      <c r="C11" s="229" t="s">
        <v>0</v>
      </c>
      <c r="D11" s="226" t="s">
        <v>236</v>
      </c>
      <c r="E11" s="179" t="s">
        <v>207</v>
      </c>
      <c r="F11" s="178" t="s">
        <v>209</v>
      </c>
      <c r="G11" s="179" t="s">
        <v>212</v>
      </c>
      <c r="H11" s="180" t="s">
        <v>214</v>
      </c>
      <c r="I11" s="179" t="s">
        <v>215</v>
      </c>
      <c r="J11" s="178" t="s">
        <v>232</v>
      </c>
      <c r="K11" s="178" t="s">
        <v>232</v>
      </c>
      <c r="L11" s="179" t="s">
        <v>217</v>
      </c>
      <c r="M11" s="179" t="s">
        <v>220</v>
      </c>
      <c r="N11" s="179" t="s">
        <v>223</v>
      </c>
      <c r="O11" s="178" t="s">
        <v>226</v>
      </c>
      <c r="P11" s="181" t="s">
        <v>227</v>
      </c>
    </row>
    <row r="12" spans="1:16" ht="12.75">
      <c r="A12" s="166" t="s">
        <v>59</v>
      </c>
      <c r="B12" s="167"/>
      <c r="C12" s="230"/>
      <c r="D12" s="227" t="s">
        <v>204</v>
      </c>
      <c r="E12" s="180" t="s">
        <v>208</v>
      </c>
      <c r="F12" s="182" t="s">
        <v>210</v>
      </c>
      <c r="G12" s="180" t="s">
        <v>213</v>
      </c>
      <c r="H12" s="180" t="s">
        <v>40</v>
      </c>
      <c r="I12" s="180" t="s">
        <v>216</v>
      </c>
      <c r="J12" s="182" t="s">
        <v>233</v>
      </c>
      <c r="K12" s="182" t="s">
        <v>235</v>
      </c>
      <c r="L12" s="180" t="s">
        <v>218</v>
      </c>
      <c r="M12" s="180" t="s">
        <v>208</v>
      </c>
      <c r="N12" s="180" t="s">
        <v>224</v>
      </c>
      <c r="O12" s="182" t="s">
        <v>41</v>
      </c>
      <c r="P12" s="183" t="s">
        <v>228</v>
      </c>
    </row>
    <row r="13" spans="1:16" ht="22.5">
      <c r="A13" s="168"/>
      <c r="B13" s="169"/>
      <c r="C13" s="230"/>
      <c r="D13" s="227" t="s">
        <v>205</v>
      </c>
      <c r="E13" s="180" t="s">
        <v>42</v>
      </c>
      <c r="F13" s="182" t="s">
        <v>208</v>
      </c>
      <c r="G13" s="180" t="s">
        <v>43</v>
      </c>
      <c r="H13" s="184" t="s">
        <v>44</v>
      </c>
      <c r="I13" s="185" t="s">
        <v>257</v>
      </c>
      <c r="J13" s="185" t="s">
        <v>234</v>
      </c>
      <c r="K13" s="185" t="s">
        <v>234</v>
      </c>
      <c r="L13" s="180" t="s">
        <v>219</v>
      </c>
      <c r="M13" s="180" t="s">
        <v>221</v>
      </c>
      <c r="N13" s="180" t="s">
        <v>225</v>
      </c>
      <c r="O13" s="182" t="s">
        <v>45</v>
      </c>
      <c r="P13" s="183" t="s">
        <v>208</v>
      </c>
    </row>
    <row r="14" spans="1:16" ht="22.5">
      <c r="A14" s="170"/>
      <c r="B14" s="171"/>
      <c r="C14" s="231"/>
      <c r="D14" s="228" t="s">
        <v>206</v>
      </c>
      <c r="E14" s="186"/>
      <c r="F14" s="186" t="s">
        <v>211</v>
      </c>
      <c r="G14" s="186"/>
      <c r="H14" s="186"/>
      <c r="I14" s="186"/>
      <c r="J14" s="186" t="s">
        <v>253</v>
      </c>
      <c r="K14" s="186" t="s">
        <v>254</v>
      </c>
      <c r="L14" s="186"/>
      <c r="M14" s="187" t="s">
        <v>222</v>
      </c>
      <c r="N14" s="187" t="s">
        <v>46</v>
      </c>
      <c r="O14" s="188" t="s">
        <v>47</v>
      </c>
      <c r="P14" s="189" t="s">
        <v>229</v>
      </c>
    </row>
    <row r="15" spans="1:16" ht="12.75">
      <c r="A15" s="19"/>
      <c r="B15" s="19">
        <v>1</v>
      </c>
      <c r="C15" s="19"/>
      <c r="D15" s="20">
        <v>2</v>
      </c>
      <c r="E15" s="20">
        <v>3</v>
      </c>
      <c r="F15" s="20">
        <v>4</v>
      </c>
      <c r="G15" s="20">
        <v>5</v>
      </c>
      <c r="H15" s="20">
        <v>6</v>
      </c>
      <c r="I15" s="20">
        <v>7</v>
      </c>
      <c r="J15" s="20">
        <v>8</v>
      </c>
      <c r="K15" s="20">
        <v>9</v>
      </c>
      <c r="L15" s="20">
        <v>10</v>
      </c>
      <c r="M15" s="20">
        <v>11</v>
      </c>
      <c r="N15" s="20">
        <v>12</v>
      </c>
      <c r="O15" s="20">
        <v>13</v>
      </c>
      <c r="P15" s="20">
        <v>14</v>
      </c>
    </row>
    <row r="16" spans="1:16" ht="15" customHeight="1">
      <c r="A16" s="20">
        <v>1</v>
      </c>
      <c r="B16" s="32" t="s">
        <v>296</v>
      </c>
      <c r="C16" s="20">
        <v>401</v>
      </c>
      <c r="D16" s="64">
        <v>2499135</v>
      </c>
      <c r="E16" s="64"/>
      <c r="F16" s="64"/>
      <c r="G16" s="64"/>
      <c r="H16" s="64">
        <v>349110</v>
      </c>
      <c r="I16" s="64">
        <v>1906878</v>
      </c>
      <c r="J16" s="64"/>
      <c r="K16" s="64"/>
      <c r="L16" s="64">
        <v>1792863</v>
      </c>
      <c r="M16" s="64"/>
      <c r="N16" s="64"/>
      <c r="O16" s="212">
        <f>D16+E16+F16+G16+H16+I16+J16-K16+L16-M16-N16</f>
        <v>6547986</v>
      </c>
      <c r="P16" s="21"/>
    </row>
    <row r="17" spans="1:16" ht="15" customHeight="1">
      <c r="A17" s="18">
        <v>2</v>
      </c>
      <c r="B17" s="48" t="s">
        <v>292</v>
      </c>
      <c r="C17" s="18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10"/>
      <c r="O17" s="215"/>
      <c r="P17" s="211"/>
    </row>
    <row r="18" spans="1:16" ht="15" customHeight="1">
      <c r="A18" s="19"/>
      <c r="B18" s="49" t="s">
        <v>293</v>
      </c>
      <c r="C18" s="19">
        <v>402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13"/>
      <c r="O18" s="217">
        <f>D18+E18+F18+G18+H18+I18+J18-K18+L18-M18-N18</f>
        <v>0</v>
      </c>
      <c r="P18" s="214"/>
    </row>
    <row r="19" spans="1:16" ht="15" customHeight="1">
      <c r="A19" s="173">
        <v>3</v>
      </c>
      <c r="B19" s="48" t="s">
        <v>288</v>
      </c>
      <c r="C19" s="16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10"/>
      <c r="O19" s="215"/>
      <c r="P19" s="211"/>
    </row>
    <row r="20" spans="1:16" ht="19.5" customHeight="1">
      <c r="A20" s="174"/>
      <c r="B20" s="49" t="s">
        <v>203</v>
      </c>
      <c r="C20" s="165">
        <v>403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13"/>
      <c r="O20" s="216">
        <f>D20+E20+F20+G20+H20+I20+J20-K20+L20-M20-N20</f>
        <v>0</v>
      </c>
      <c r="P20" s="214"/>
    </row>
    <row r="21" spans="1:16" ht="15" customHeight="1">
      <c r="A21" s="173">
        <v>4</v>
      </c>
      <c r="B21" s="175" t="s">
        <v>294</v>
      </c>
      <c r="C21" s="164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10"/>
      <c r="O21" s="215"/>
      <c r="P21" s="211"/>
    </row>
    <row r="22" spans="1:16" ht="15" customHeight="1">
      <c r="A22" s="174"/>
      <c r="B22" s="71" t="s">
        <v>199</v>
      </c>
      <c r="C22" s="165">
        <v>404</v>
      </c>
      <c r="D22" s="65">
        <v>2499135</v>
      </c>
      <c r="E22" s="65">
        <v>0</v>
      </c>
      <c r="F22" s="65">
        <v>0</v>
      </c>
      <c r="G22" s="65">
        <v>0</v>
      </c>
      <c r="H22" s="65">
        <v>349110</v>
      </c>
      <c r="I22" s="65">
        <v>1906878</v>
      </c>
      <c r="J22" s="65">
        <v>0</v>
      </c>
      <c r="K22" s="65">
        <v>0</v>
      </c>
      <c r="L22" s="65">
        <v>1792863</v>
      </c>
      <c r="M22" s="65"/>
      <c r="N22" s="191">
        <v>0</v>
      </c>
      <c r="O22" s="220">
        <f>D22+E22+F22+G22+H22+I22+J22-K22+L22-M22-N22</f>
        <v>6547986</v>
      </c>
      <c r="P22" s="218">
        <v>0</v>
      </c>
    </row>
    <row r="23" spans="1:16" ht="15" customHeight="1">
      <c r="A23" s="176">
        <v>5</v>
      </c>
      <c r="B23" s="81" t="s">
        <v>200</v>
      </c>
      <c r="C23" s="177">
        <v>405</v>
      </c>
      <c r="D23" s="24"/>
      <c r="E23" s="24"/>
      <c r="F23" s="24"/>
      <c r="G23" s="24">
        <v>45975</v>
      </c>
      <c r="H23" s="24">
        <v>62672</v>
      </c>
      <c r="I23" s="24"/>
      <c r="J23" s="24"/>
      <c r="K23" s="24">
        <v>10895</v>
      </c>
      <c r="L23" s="24">
        <v>407469</v>
      </c>
      <c r="M23" s="24"/>
      <c r="N23" s="24">
        <v>25265</v>
      </c>
      <c r="O23" s="219">
        <v>501746</v>
      </c>
      <c r="P23" s="66"/>
    </row>
    <row r="24" spans="1:16" ht="15" customHeight="1">
      <c r="A24" s="176">
        <v>6</v>
      </c>
      <c r="B24" s="81" t="s">
        <v>201</v>
      </c>
      <c r="C24" s="177">
        <v>406</v>
      </c>
      <c r="D24" s="24"/>
      <c r="E24" s="24"/>
      <c r="F24" s="24"/>
      <c r="G24" s="24">
        <v>45975</v>
      </c>
      <c r="H24" s="24"/>
      <c r="I24" s="24">
        <v>1034</v>
      </c>
      <c r="J24" s="24"/>
      <c r="K24" s="24"/>
      <c r="L24" s="24">
        <v>118037</v>
      </c>
      <c r="M24" s="24"/>
      <c r="N24" s="24"/>
      <c r="O24" s="64">
        <v>165046</v>
      </c>
      <c r="P24" s="66"/>
    </row>
    <row r="25" spans="1:16" ht="23.25" customHeight="1">
      <c r="A25" s="20">
        <v>7</v>
      </c>
      <c r="B25" s="190" t="s">
        <v>261</v>
      </c>
      <c r="C25" s="20">
        <v>407</v>
      </c>
      <c r="D25" s="66">
        <v>2499135</v>
      </c>
      <c r="E25" s="66">
        <v>0</v>
      </c>
      <c r="F25" s="66">
        <v>0</v>
      </c>
      <c r="G25" s="66">
        <v>0</v>
      </c>
      <c r="H25" s="66">
        <v>411782</v>
      </c>
      <c r="I25" s="66">
        <v>1905844</v>
      </c>
      <c r="J25" s="66">
        <v>0</v>
      </c>
      <c r="K25" s="66">
        <v>10895</v>
      </c>
      <c r="L25" s="66">
        <v>2082295</v>
      </c>
      <c r="M25" s="66"/>
      <c r="N25" s="66">
        <v>25265</v>
      </c>
      <c r="O25" s="209">
        <v>6884686</v>
      </c>
      <c r="P25" s="66">
        <v>0</v>
      </c>
    </row>
    <row r="26" spans="1:18" ht="15" customHeight="1">
      <c r="A26" s="173">
        <v>8</v>
      </c>
      <c r="B26" s="48" t="s">
        <v>291</v>
      </c>
      <c r="C26" s="164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21"/>
      <c r="O26" s="223"/>
      <c r="P26" s="222"/>
      <c r="R26" s="26"/>
    </row>
    <row r="27" spans="1:16" ht="15" customHeight="1">
      <c r="A27" s="174"/>
      <c r="B27" s="49" t="s">
        <v>290</v>
      </c>
      <c r="C27" s="165">
        <v>408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13"/>
      <c r="O27" s="224"/>
      <c r="P27" s="218"/>
    </row>
    <row r="28" spans="1:16" ht="15" customHeight="1">
      <c r="A28" s="173">
        <v>9</v>
      </c>
      <c r="B28" s="48" t="s">
        <v>289</v>
      </c>
      <c r="C28" s="164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10"/>
      <c r="O28" s="225"/>
      <c r="P28" s="222"/>
    </row>
    <row r="29" spans="1:16" ht="15" customHeight="1">
      <c r="A29" s="174"/>
      <c r="B29" s="49" t="s">
        <v>290</v>
      </c>
      <c r="C29" s="165">
        <v>409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3"/>
      <c r="O29" s="224"/>
      <c r="P29" s="218"/>
    </row>
    <row r="30" spans="1:16" ht="15" customHeight="1">
      <c r="A30" s="18">
        <v>10</v>
      </c>
      <c r="B30" s="32" t="s">
        <v>294</v>
      </c>
      <c r="C30" s="18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10"/>
      <c r="O30" s="215"/>
      <c r="P30" s="222"/>
    </row>
    <row r="31" spans="1:16" ht="15" customHeight="1">
      <c r="A31" s="19"/>
      <c r="B31" s="32" t="s">
        <v>202</v>
      </c>
      <c r="C31" s="19">
        <v>410</v>
      </c>
      <c r="D31" s="65">
        <v>2499135</v>
      </c>
      <c r="E31" s="65">
        <v>0</v>
      </c>
      <c r="F31" s="65">
        <v>0</v>
      </c>
      <c r="G31" s="65">
        <v>0</v>
      </c>
      <c r="H31" s="65">
        <v>411782</v>
      </c>
      <c r="I31" s="65">
        <v>1905844</v>
      </c>
      <c r="J31" s="65">
        <v>0</v>
      </c>
      <c r="K31" s="65">
        <v>10895</v>
      </c>
      <c r="L31" s="65">
        <v>2082295</v>
      </c>
      <c r="M31" s="65"/>
      <c r="N31" s="191">
        <v>25265</v>
      </c>
      <c r="O31" s="220">
        <v>6884686</v>
      </c>
      <c r="P31" s="218">
        <v>0</v>
      </c>
    </row>
    <row r="32" spans="1:16" ht="15" customHeight="1">
      <c r="A32" s="20">
        <v>11</v>
      </c>
      <c r="B32" s="193" t="s">
        <v>260</v>
      </c>
      <c r="C32" s="20">
        <v>411</v>
      </c>
      <c r="D32" s="24" t="s">
        <v>256</v>
      </c>
      <c r="E32" s="24"/>
      <c r="F32" s="24"/>
      <c r="G32" s="24">
        <v>867121</v>
      </c>
      <c r="H32" s="24">
        <v>20355</v>
      </c>
      <c r="I32" s="24"/>
      <c r="J32" s="24"/>
      <c r="K32" s="24"/>
      <c r="L32" s="24">
        <v>251546</v>
      </c>
      <c r="M32" s="24"/>
      <c r="N32" s="24"/>
      <c r="O32" s="219">
        <v>2173591</v>
      </c>
      <c r="P32" s="66"/>
    </row>
    <row r="33" spans="1:16" ht="15" customHeight="1">
      <c r="A33" s="20">
        <v>12</v>
      </c>
      <c r="B33" s="193" t="s">
        <v>259</v>
      </c>
      <c r="C33" s="20">
        <v>412</v>
      </c>
      <c r="D33" s="24"/>
      <c r="E33" s="24"/>
      <c r="F33" s="24"/>
      <c r="G33" s="24"/>
      <c r="H33" s="24"/>
      <c r="I33" s="24">
        <v>89039</v>
      </c>
      <c r="J33" s="24"/>
      <c r="K33" s="24"/>
      <c r="L33" s="24">
        <v>20355</v>
      </c>
      <c r="M33" s="24"/>
      <c r="N33" s="24">
        <v>6449</v>
      </c>
      <c r="O33" s="64">
        <v>102945</v>
      </c>
      <c r="P33" s="66"/>
    </row>
    <row r="34" spans="1:16" ht="15" customHeight="1">
      <c r="A34" s="18">
        <v>13</v>
      </c>
      <c r="B34" s="232" t="s">
        <v>295</v>
      </c>
      <c r="C34" s="18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>
        <v>0</v>
      </c>
      <c r="P34" s="209"/>
    </row>
    <row r="35" spans="1:16" ht="15" customHeight="1">
      <c r="A35" s="19"/>
      <c r="B35" s="233" t="s">
        <v>258</v>
      </c>
      <c r="C35" s="19">
        <v>413</v>
      </c>
      <c r="D35" s="65">
        <v>3533704</v>
      </c>
      <c r="E35" s="65">
        <v>0</v>
      </c>
      <c r="F35" s="65">
        <v>0</v>
      </c>
      <c r="G35" s="65">
        <v>867121</v>
      </c>
      <c r="H35" s="65">
        <v>432137</v>
      </c>
      <c r="I35" s="65">
        <v>1816805</v>
      </c>
      <c r="J35" s="65">
        <v>0</v>
      </c>
      <c r="K35" s="65">
        <v>10895</v>
      </c>
      <c r="L35" s="65">
        <v>2313486</v>
      </c>
      <c r="M35" s="65"/>
      <c r="N35" s="65">
        <v>18816</v>
      </c>
      <c r="O35" s="66">
        <v>8955332</v>
      </c>
      <c r="P35" s="65">
        <v>0</v>
      </c>
    </row>
    <row r="38" spans="1:10" s="1" customFormat="1" ht="15" customHeight="1">
      <c r="A38" s="82" t="s">
        <v>299</v>
      </c>
      <c r="B38" s="29"/>
      <c r="C38" s="82" t="s">
        <v>284</v>
      </c>
      <c r="D38" s="82"/>
      <c r="E38" s="87"/>
      <c r="F38" s="162" t="s">
        <v>285</v>
      </c>
      <c r="G38" s="29"/>
      <c r="H38" s="163"/>
      <c r="I38" s="30"/>
      <c r="J38" s="86" t="s">
        <v>283</v>
      </c>
    </row>
  </sheetData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2009-08-18T07:28:08Z</cp:lastPrinted>
  <dcterms:modified xsi:type="dcterms:W3CDTF">2009-08-18T07:44:30Z</dcterms:modified>
  <cp:category/>
  <cp:version/>
  <cp:contentType/>
  <cp:contentStatus/>
</cp:coreProperties>
</file>