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ANKE" sheetId="1" r:id="rId1"/>
  </sheets>
  <definedNames>
    <definedName name="_xlnm.Print_Area" localSheetId="0">'BANKE'!$A$1:$L$108</definedName>
  </definedNames>
  <calcPr fullCalcOnLoad="1"/>
</workbook>
</file>

<file path=xl/sharedStrings.xml><?xml version="1.0" encoding="utf-8"?>
<sst xmlns="http://schemas.openxmlformats.org/spreadsheetml/2006/main" count="138" uniqueCount="128">
  <si>
    <t>I ОСНОВНИ ПОДАЦИ</t>
  </si>
  <si>
    <t>1. скраћени назив:</t>
  </si>
  <si>
    <t>3. матични број:</t>
  </si>
  <si>
    <t>2. адреса:</t>
  </si>
  <si>
    <t>4. ПИБ:</t>
  </si>
  <si>
    <t>БИЛАНС СТАЊА (у 000 дин)</t>
  </si>
  <si>
    <t>АКТИВА</t>
  </si>
  <si>
    <t>2006.</t>
  </si>
  <si>
    <t>ПАСИВА</t>
  </si>
  <si>
    <t>БИЛАНС УСПЕХА  (у 000 дин)</t>
  </si>
  <si>
    <t xml:space="preserve">ИЗВЕШТАЈ О ПРОМЕНАМА НА КАПИТАЛУ (у 000 дин) </t>
  </si>
  <si>
    <t xml:space="preserve">II ФИНАНСИЈСКИ ИЗВЕШТАЈИ </t>
  </si>
  <si>
    <t>Готовина и готовински 
еквиваленти</t>
  </si>
  <si>
    <t>ОБАВЕЗЕ</t>
  </si>
  <si>
    <t>Депозити код централне банке и ХОВ које се могу рефинансирати код Централне банке</t>
  </si>
  <si>
    <t>Обавезе према комитентима</t>
  </si>
  <si>
    <t>Обавезе за камате и накнаде</t>
  </si>
  <si>
    <t>Потраживања за 
камату и накнаду</t>
  </si>
  <si>
    <t>Обавезе по основу ХОВ</t>
  </si>
  <si>
    <t>Обавезе из добитка</t>
  </si>
  <si>
    <t>Пласмани комитентима</t>
  </si>
  <si>
    <t>Обавезе по основу текућег 
пореза на добитак</t>
  </si>
  <si>
    <t>ХОВ и други пласмани којима 
се тргује</t>
  </si>
  <si>
    <t>Обавезе по основу сталних средстава
намењених продаји и средства пословања 
које се обуставља</t>
  </si>
  <si>
    <t>Улагања у ХОВ које се држе 
до доспећа</t>
  </si>
  <si>
    <t>Остале обавезе из пословања</t>
  </si>
  <si>
    <t xml:space="preserve">Учешћа у капиталу и остале ХОВ расположиве за продају </t>
  </si>
  <si>
    <t>Резервисања</t>
  </si>
  <si>
    <t>Остале обавезе и пасивна временска
разграничења</t>
  </si>
  <si>
    <t>Одложене пореске обавезе</t>
  </si>
  <si>
    <t>Стална средства намењена продаји и средства пословања које се обуставља</t>
  </si>
  <si>
    <t>УКУПНО ОБАВЕЗЕ</t>
  </si>
  <si>
    <t>Потраживања за више плаћен порез на добитак</t>
  </si>
  <si>
    <t>КАПИТАЛ</t>
  </si>
  <si>
    <t>Гудвил</t>
  </si>
  <si>
    <t>Акцијски и остали капитал</t>
  </si>
  <si>
    <t>Нематеријална улагања</t>
  </si>
  <si>
    <t xml:space="preserve">Резерве </t>
  </si>
  <si>
    <t>Инвестиционе некретнине</t>
  </si>
  <si>
    <t>Акумулирана добит / губитак</t>
  </si>
  <si>
    <t>Основна средства</t>
  </si>
  <si>
    <t>Остала средства и АВР</t>
  </si>
  <si>
    <t>Одложена пореска средства</t>
  </si>
  <si>
    <t>УКУПНО КАПИТАЛ</t>
  </si>
  <si>
    <t>Губитак изнад износа капитала</t>
  </si>
  <si>
    <t>УКУПНА АКТИВА</t>
  </si>
  <si>
    <t>УКУПНО ПАСИВА</t>
  </si>
  <si>
    <t>ВАНБИЛАНСНЕ ПОЗИЦИЈЕ</t>
  </si>
  <si>
    <t>А. ТОКОВИ ГОТОВИНЕ ИЗ
ПОСЛОВНИХ АКТИВНОСТИ</t>
  </si>
  <si>
    <t>ПРИХОДИ И РАСХОДИ РЕДОВНОГ ПОСЛОВАЊА</t>
  </si>
  <si>
    <t>I Приливи гот. из 
пословних активности</t>
  </si>
  <si>
    <t>Приходи од камата</t>
  </si>
  <si>
    <t>II Одливи гот. из 
пословних активности</t>
  </si>
  <si>
    <t>Раходи од камата</t>
  </si>
  <si>
    <t>III Нето прилив/одлив готовине пре повећања или смањења у пласманима и депозитима</t>
  </si>
  <si>
    <t>Приходи од накнада и провизија</t>
  </si>
  <si>
    <t>Расходи од накнада и провизија</t>
  </si>
  <si>
    <t>IV Смањење пласмана и повећање узетих депозита</t>
  </si>
  <si>
    <t>Доб./ губ. по основу нак. и пров.</t>
  </si>
  <si>
    <t>V Повећање пласмана и смањење узетих депозита</t>
  </si>
  <si>
    <t>Нето приходи / расходи од курсних разлика</t>
  </si>
  <si>
    <t>VI Нето прилив / одлив готов. из посл. актив. пре пореза на добит</t>
  </si>
  <si>
    <t>Приходи од дививиденди и учешћа</t>
  </si>
  <si>
    <t>Остали пословни приходи</t>
  </si>
  <si>
    <t>VII Нето прилив/одлив готов. из пословних aктивности</t>
  </si>
  <si>
    <t>Б. ТОКОВИ ГОТОВИНЕ ИЗ
АКТИВНОСТИ ИНВЕСТИРАЊА</t>
  </si>
  <si>
    <t>Остали пословни расходи</t>
  </si>
  <si>
    <t>I Приливи готов. из активности инвест.</t>
  </si>
  <si>
    <t>II Одливи готов. из активности инвест.</t>
  </si>
  <si>
    <t>ДОБИТАК /  ГУБИТАК ИЗ РЕДОВНОГ ПОСЛОВАЊА</t>
  </si>
  <si>
    <t>В. ТОКОВИ ГОТОВИНЕ ИЗ
АКТИВНОСТИ ФИНАНСИРАЊА</t>
  </si>
  <si>
    <t>ДОБИТАК / ГУБИТАК ИЗ ПОСЛОВАЊА КОЈЕ СЕ ОБУСТАВЉА</t>
  </si>
  <si>
    <t>I Приливи готов. из активности финанс.</t>
  </si>
  <si>
    <t>ДОБИТАК / ГУБИТАК ПЕРИОДА ПРЕ ОПОРЕЗИВАЊА</t>
  </si>
  <si>
    <t>II Одливи готов. из активности финанс.</t>
  </si>
  <si>
    <t>III Нето прилив / одлив готовине по 
основу ХОВ</t>
  </si>
  <si>
    <t>Порез на добит</t>
  </si>
  <si>
    <t>IV Нето прилив / одлив готовине из активности финансирања</t>
  </si>
  <si>
    <t>Г.СВЕГА НЕТО ПРИЛИВИ 
ГОТОВИНЕ</t>
  </si>
  <si>
    <t>Д.СВЕГА НЕТО ОДЛИВИ 
ГОТОВИНЕ</t>
  </si>
  <si>
    <t>ИЗВЕШТАЈ О ТОКОВИМА ГОТОВИНЕ ( у 000 дин)</t>
  </si>
  <si>
    <t>Обавезе према банкама у земљи</t>
  </si>
  <si>
    <t>Нето добитак / губитак од продаје 
ХОВ и учешћа</t>
  </si>
  <si>
    <t>ДОБИТАК / ГУБИТАК</t>
  </si>
  <si>
    <t>ЗАРАДА ПО АКЦИЈИ</t>
  </si>
  <si>
    <t>Основна зарада по акцији</t>
  </si>
  <si>
    <t>Умањена (разводњена) зарада по акцији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</si>
  <si>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</si>
  <si>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</si>
  <si>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Стање на почетку год.</t>
  </si>
  <si>
    <t>Повећање током год.</t>
  </si>
  <si>
    <t>Смањење током год.</t>
  </si>
  <si>
    <t>Стање на крају год.</t>
  </si>
  <si>
    <t>Остали капитал</t>
  </si>
  <si>
    <t>Неуплаћени уписани капитал</t>
  </si>
  <si>
    <t>Емисиона премија</t>
  </si>
  <si>
    <t>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</si>
  <si>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</si>
  <si>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</si>
  <si>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</si>
  <si>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</si>
  <si>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Пласмани банкама у земљи</t>
  </si>
  <si>
    <t>Ђ./Е .НЕТО 
ПОВЕЋАЊЕ/СМАЊЕЊЕ ГОТ.</t>
  </si>
  <si>
    <t>Ж. ГОТОВИНА НА ПОЧЕТКУ 
ГОДИНЕ</t>
  </si>
  <si>
    <t>З./И. ПОЗИТ. / НЕГАТ. КУРСНЕ РАЗЛИКЕ</t>
  </si>
  <si>
    <t>Ј. ГОТОВИНА НА КРАЈУ ПЕРИОДА</t>
  </si>
  <si>
    <t>Добитак / губит. по основу камата</t>
  </si>
  <si>
    <t>Расходи индиректних отписа пласмана и резервисања</t>
  </si>
  <si>
    <t xml:space="preserve">Приходи од промене вредности имовине и обавеза </t>
  </si>
  <si>
    <t>Расходи од промене вредности имовине и обавеза</t>
  </si>
  <si>
    <t>Добитак од креираних одложених порских средстава и смањења одложених пореских обавеза / Губитак од сањења одложених пореских средстава и креирања одложених пореских обавеза</t>
  </si>
  <si>
    <t>Акцијски капитал</t>
  </si>
  <si>
    <t>IV ЗНАЧАЈНЕ ПРОМЕНЕ ПРАВНОГ И ФИНАНСИЈСКОГ ПОЛОЖАЈА БАНКЕ И ДРУГЕ ВАЖНЕ ПРОМЕНЕ ПОДАТАКА САДРЖАНИХ У ПРОСПЕКТУ ЗА ИЗДАВАЊЕ, ОДНОСНО ПРОСПЕКТУ ЗА ОРГАНИЗОВАНО ТРГОВАЊЕ ХАРТИЈАМА ОД ВРЕДНОСТИ</t>
  </si>
  <si>
    <t>Председник Извршног одбора банке</t>
  </si>
  <si>
    <t>III Нето прилив / одлив готовине из активности инвестирања</t>
  </si>
  <si>
    <t>Ревалоризационе резерве</t>
  </si>
  <si>
    <t>Губитак изнад висине капитала</t>
  </si>
  <si>
    <t>НЛБ ЛХБ БАНКА БЕОГРАД А.Д.</t>
  </si>
  <si>
    <t>НОВИ БЕОГРАД, БУЛ.МИХАЈЛА ПУПИНА 165в</t>
  </si>
  <si>
    <t>07824521</t>
  </si>
  <si>
    <t>ИЗВОД ИЗ ФИНАНСИЈСКИХ ИЗВЕШТАЈА ЗА 2007. ГОДИНУ</t>
  </si>
  <si>
    <t>НЛБ ЛХБ БАНКЕ БЕОГРАД А.Д.</t>
  </si>
  <si>
    <t>2007.</t>
  </si>
  <si>
    <t>Исплаћене дивиденде</t>
  </si>
  <si>
    <r>
      <t>III ЗАКЉУЧНО МИШЉЕЊЕ РЕВИЗОРА КПМГ д.о.о. БЕОГРАД О ФИНАНСИЈСКИМ ИЗВЕШТАЈИМА:</t>
    </r>
    <r>
      <rPr>
        <sz val="10"/>
        <rFont val="Arial"/>
        <family val="2"/>
      </rPr>
      <t xml:space="preserve">
Финансијски извештаји приказују истинито и објективно финансијско стање Банке на дан 31. децембра 2007. године, резултате пословања и токове готовине за годину која се завршава на тај дан и састављени су у складу са Законом о рачуноводству и ревизији Републике Србије ("Службени гласник РС" 46/2006), Законом о банкама ("Службени гласник РС" 107/2005) и осталим релевантним подзаконским актима Народне банке Србије.</t>
    </r>
    <r>
      <rPr>
        <sz val="8"/>
        <rFont val="Arial"/>
        <family val="2"/>
      </rPr>
      <t xml:space="preserve">
</t>
    </r>
  </si>
  <si>
    <r>
      <t>Нема</t>
    </r>
    <r>
      <rPr>
        <sz val="10"/>
        <rFont val="Arial"/>
        <family val="2"/>
      </rPr>
      <t>.</t>
    </r>
  </si>
  <si>
    <t>Увид се може извршити сваког радног дана од 9 до 13 часова у седишту НЛБ ЛХБ банке Београд А.Д., Н. Београд, Булевар Михајла Пупина 165в.</t>
  </si>
  <si>
    <t>Срђан Брајовић, с.р.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</si>
</sst>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1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1" fillId="0" borderId="13" xfId="0" applyNumberFormat="1" applyFont="1" applyFill="1" applyBorder="1" applyAlignment="1">
      <alignment vertical="center"/>
    </xf>
    <xf numFmtId="0" fontId="0" fillId="0" borderId="16" xfId="0" applyBorder="1" applyAlignment="1">
      <alignment/>
    </xf>
    <xf numFmtId="3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16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2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justify" vertical="top" wrapText="1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7" fillId="0" borderId="16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2:11" ht="38.25" customHeight="1">
      <c r="B1" s="161" t="s">
        <v>87</v>
      </c>
      <c r="C1" s="161"/>
      <c r="D1" s="161"/>
      <c r="E1" s="161"/>
      <c r="F1" s="161"/>
      <c r="G1" s="161"/>
      <c r="H1" s="161"/>
      <c r="I1" s="161"/>
      <c r="J1" s="161"/>
      <c r="K1" s="161"/>
    </row>
    <row r="2" spans="2:11" ht="12.7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2.75">
      <c r="B3" s="162" t="s">
        <v>120</v>
      </c>
      <c r="C3" s="162"/>
      <c r="D3" s="162"/>
      <c r="E3" s="162"/>
      <c r="F3" s="162"/>
      <c r="G3" s="162"/>
      <c r="H3" s="162"/>
      <c r="I3" s="162"/>
      <c r="J3" s="162"/>
      <c r="K3" s="162"/>
    </row>
    <row r="4" spans="2:11" ht="12.75">
      <c r="B4" s="163" t="s">
        <v>121</v>
      </c>
      <c r="C4" s="163"/>
      <c r="D4" s="163"/>
      <c r="E4" s="163"/>
      <c r="F4" s="163"/>
      <c r="G4" s="163"/>
      <c r="H4" s="163"/>
      <c r="I4" s="163"/>
      <c r="J4" s="163"/>
      <c r="K4" s="163"/>
    </row>
    <row r="5" spans="2:11" ht="12.75">
      <c r="B5" s="3"/>
      <c r="C5" s="3"/>
      <c r="D5" s="3"/>
      <c r="E5" s="3"/>
      <c r="F5" s="3"/>
      <c r="G5" s="3"/>
      <c r="H5" s="3"/>
      <c r="I5" s="3"/>
      <c r="J5" s="3"/>
      <c r="K5" s="24"/>
    </row>
    <row r="6" spans="2:11" ht="12.75">
      <c r="B6" s="164" t="s">
        <v>0</v>
      </c>
      <c r="C6" s="164"/>
      <c r="D6" s="164"/>
      <c r="E6" s="164"/>
      <c r="F6" s="164"/>
      <c r="G6" s="164"/>
      <c r="H6" s="164"/>
      <c r="I6" s="164"/>
      <c r="J6" s="164"/>
      <c r="K6" s="164"/>
    </row>
    <row r="7" spans="2:11" ht="12.75">
      <c r="B7" s="156" t="s">
        <v>1</v>
      </c>
      <c r="C7" s="156"/>
      <c r="D7" s="165" t="s">
        <v>117</v>
      </c>
      <c r="E7" s="165"/>
      <c r="F7" s="165"/>
      <c r="G7" s="165"/>
      <c r="H7" s="156" t="s">
        <v>2</v>
      </c>
      <c r="I7" s="156"/>
      <c r="J7" s="166" t="s">
        <v>119</v>
      </c>
      <c r="K7" s="166"/>
    </row>
    <row r="8" spans="2:11" ht="12.75">
      <c r="B8" s="156" t="s">
        <v>3</v>
      </c>
      <c r="C8" s="156"/>
      <c r="D8" s="153" t="s">
        <v>118</v>
      </c>
      <c r="E8" s="154"/>
      <c r="F8" s="154"/>
      <c r="G8" s="155"/>
      <c r="H8" s="156" t="s">
        <v>4</v>
      </c>
      <c r="I8" s="156"/>
      <c r="J8" s="153">
        <v>100002557</v>
      </c>
      <c r="K8" s="155"/>
    </row>
    <row r="9" ht="7.5" customHeight="1"/>
    <row r="10" spans="2:11" ht="12.75">
      <c r="B10" s="157" t="s">
        <v>11</v>
      </c>
      <c r="C10" s="157"/>
      <c r="D10" s="157"/>
      <c r="E10" s="157"/>
      <c r="F10" s="157"/>
      <c r="G10" s="157"/>
      <c r="H10" s="157"/>
      <c r="I10" s="157"/>
      <c r="J10" s="157"/>
      <c r="K10" s="157"/>
    </row>
    <row r="12" spans="2:11" ht="12.75">
      <c r="B12" s="150" t="s">
        <v>5</v>
      </c>
      <c r="C12" s="150"/>
      <c r="D12" s="150"/>
      <c r="E12" s="150"/>
      <c r="F12" s="150"/>
      <c r="G12" s="150"/>
      <c r="H12" s="150"/>
      <c r="I12" s="150"/>
      <c r="J12" s="150"/>
      <c r="K12" s="150"/>
    </row>
    <row r="13" spans="2:11" ht="12.75">
      <c r="B13" s="151" t="s">
        <v>6</v>
      </c>
      <c r="C13" s="151"/>
      <c r="D13" s="151"/>
      <c r="E13" s="4" t="s">
        <v>7</v>
      </c>
      <c r="F13" s="4" t="s">
        <v>122</v>
      </c>
      <c r="G13" s="152" t="s">
        <v>8</v>
      </c>
      <c r="H13" s="152"/>
      <c r="I13" s="152"/>
      <c r="J13" s="4" t="s">
        <v>7</v>
      </c>
      <c r="K13" s="4" t="s">
        <v>122</v>
      </c>
    </row>
    <row r="14" spans="2:11" ht="24.75" customHeight="1">
      <c r="B14" s="148" t="s">
        <v>12</v>
      </c>
      <c r="C14" s="142"/>
      <c r="D14" s="142"/>
      <c r="E14" s="25">
        <v>1885679</v>
      </c>
      <c r="F14" s="25">
        <v>1471066</v>
      </c>
      <c r="G14" s="144" t="s">
        <v>13</v>
      </c>
      <c r="H14" s="144"/>
      <c r="I14" s="144"/>
      <c r="J14" s="25"/>
      <c r="K14" s="25"/>
    </row>
    <row r="15" spans="2:11" ht="12.75">
      <c r="B15" s="148" t="s">
        <v>14</v>
      </c>
      <c r="C15" s="148"/>
      <c r="D15" s="148"/>
      <c r="E15" s="149">
        <v>4231000</v>
      </c>
      <c r="F15" s="149">
        <v>6581882</v>
      </c>
      <c r="G15" s="142" t="s">
        <v>81</v>
      </c>
      <c r="H15" s="142"/>
      <c r="I15" s="142"/>
      <c r="J15" s="25">
        <v>13428</v>
      </c>
      <c r="K15" s="25">
        <v>47322</v>
      </c>
    </row>
    <row r="16" spans="2:11" ht="12.75">
      <c r="B16" s="148"/>
      <c r="C16" s="148"/>
      <c r="D16" s="148"/>
      <c r="E16" s="149"/>
      <c r="F16" s="149"/>
      <c r="G16" s="142" t="s">
        <v>15</v>
      </c>
      <c r="H16" s="142"/>
      <c r="I16" s="142"/>
      <c r="J16" s="25">
        <v>9809212</v>
      </c>
      <c r="K16" s="25">
        <v>14720581</v>
      </c>
    </row>
    <row r="17" spans="2:11" ht="23.25" customHeight="1">
      <c r="B17" s="148"/>
      <c r="C17" s="148"/>
      <c r="D17" s="148"/>
      <c r="E17" s="149"/>
      <c r="F17" s="149"/>
      <c r="G17" s="142" t="s">
        <v>16</v>
      </c>
      <c r="H17" s="142"/>
      <c r="I17" s="142"/>
      <c r="J17" s="25">
        <v>8275</v>
      </c>
      <c r="K17" s="25">
        <v>18488</v>
      </c>
    </row>
    <row r="18" spans="2:11" ht="25.5" customHeight="1">
      <c r="B18" s="148" t="s">
        <v>17</v>
      </c>
      <c r="C18" s="142"/>
      <c r="D18" s="142"/>
      <c r="E18" s="25">
        <v>62982</v>
      </c>
      <c r="F18" s="25">
        <v>74894</v>
      </c>
      <c r="G18" s="142" t="s">
        <v>18</v>
      </c>
      <c r="H18" s="142"/>
      <c r="I18" s="142"/>
      <c r="J18" s="25"/>
      <c r="K18" s="25"/>
    </row>
    <row r="19" spans="2:11" ht="12.75">
      <c r="B19" s="142" t="s">
        <v>101</v>
      </c>
      <c r="C19" s="142"/>
      <c r="D19" s="142"/>
      <c r="E19" s="25">
        <v>6419</v>
      </c>
      <c r="F19" s="25">
        <v>4615</v>
      </c>
      <c r="G19" s="142" t="s">
        <v>19</v>
      </c>
      <c r="H19" s="142"/>
      <c r="I19" s="142"/>
      <c r="J19" s="25">
        <v>12264</v>
      </c>
      <c r="K19" s="25">
        <v>13271</v>
      </c>
    </row>
    <row r="20" spans="2:11" ht="22.5" customHeight="1">
      <c r="B20" s="142" t="s">
        <v>20</v>
      </c>
      <c r="C20" s="142"/>
      <c r="D20" s="142"/>
      <c r="E20" s="25">
        <v>5073811</v>
      </c>
      <c r="F20" s="25">
        <v>8103770</v>
      </c>
      <c r="G20" s="148" t="s">
        <v>21</v>
      </c>
      <c r="H20" s="142"/>
      <c r="I20" s="142"/>
      <c r="J20" s="25">
        <v>11450</v>
      </c>
      <c r="K20" s="25"/>
    </row>
    <row r="21" spans="2:11" ht="60" customHeight="1">
      <c r="B21" s="148" t="s">
        <v>22</v>
      </c>
      <c r="C21" s="142"/>
      <c r="D21" s="142"/>
      <c r="E21" s="25"/>
      <c r="F21" s="25"/>
      <c r="G21" s="148" t="s">
        <v>23</v>
      </c>
      <c r="H21" s="142"/>
      <c r="I21" s="142"/>
      <c r="J21" s="25"/>
      <c r="K21" s="25"/>
    </row>
    <row r="22" spans="2:11" ht="24" customHeight="1">
      <c r="B22" s="148" t="s">
        <v>24</v>
      </c>
      <c r="C22" s="142"/>
      <c r="D22" s="142"/>
      <c r="E22" s="25">
        <v>126774</v>
      </c>
      <c r="F22" s="25">
        <v>157323</v>
      </c>
      <c r="G22" s="7" t="s">
        <v>25</v>
      </c>
      <c r="H22" s="7"/>
      <c r="I22" s="7"/>
      <c r="J22" s="25">
        <v>16003</v>
      </c>
      <c r="K22" s="25">
        <v>12793</v>
      </c>
    </row>
    <row r="23" spans="2:11" ht="17.25" customHeight="1">
      <c r="B23" s="148" t="s">
        <v>26</v>
      </c>
      <c r="C23" s="142"/>
      <c r="D23" s="142"/>
      <c r="E23" s="149">
        <v>53505</v>
      </c>
      <c r="F23" s="149">
        <v>49687</v>
      </c>
      <c r="G23" s="142" t="s">
        <v>27</v>
      </c>
      <c r="H23" s="142"/>
      <c r="I23" s="142"/>
      <c r="J23" s="25">
        <v>149358</v>
      </c>
      <c r="K23" s="25">
        <v>137949</v>
      </c>
    </row>
    <row r="24" spans="2:11" ht="33.75" customHeight="1">
      <c r="B24" s="142"/>
      <c r="C24" s="142"/>
      <c r="D24" s="142"/>
      <c r="E24" s="149"/>
      <c r="F24" s="149"/>
      <c r="G24" s="148" t="s">
        <v>28</v>
      </c>
      <c r="H24" s="142"/>
      <c r="I24" s="142"/>
      <c r="J24" s="25">
        <v>491584</v>
      </c>
      <c r="K24" s="25">
        <v>773841</v>
      </c>
    </row>
    <row r="25" spans="2:11" ht="39" customHeight="1">
      <c r="B25" s="148" t="s">
        <v>30</v>
      </c>
      <c r="C25" s="148"/>
      <c r="D25" s="148"/>
      <c r="E25" s="25"/>
      <c r="F25" s="25"/>
      <c r="G25" s="148" t="s">
        <v>29</v>
      </c>
      <c r="H25" s="148"/>
      <c r="I25" s="148"/>
      <c r="J25" s="25">
        <v>1375</v>
      </c>
      <c r="K25" s="25">
        <v>604</v>
      </c>
    </row>
    <row r="26" spans="2:11" ht="33.75" customHeight="1">
      <c r="B26" s="148" t="s">
        <v>32</v>
      </c>
      <c r="C26" s="148"/>
      <c r="D26" s="148"/>
      <c r="E26" s="25"/>
      <c r="F26" s="25">
        <v>6815</v>
      </c>
      <c r="G26" s="144" t="s">
        <v>31</v>
      </c>
      <c r="H26" s="144"/>
      <c r="I26" s="144"/>
      <c r="J26" s="25">
        <f>SUM(J15:J25)</f>
        <v>10512949</v>
      </c>
      <c r="K26" s="25">
        <f>SUM(K15:K25)</f>
        <v>15724849</v>
      </c>
    </row>
    <row r="27" spans="2:11" ht="24.75" customHeight="1">
      <c r="B27" s="148" t="s">
        <v>34</v>
      </c>
      <c r="C27" s="148"/>
      <c r="D27" s="148"/>
      <c r="E27" s="25"/>
      <c r="F27" s="25"/>
      <c r="G27" s="144" t="s">
        <v>33</v>
      </c>
      <c r="H27" s="144"/>
      <c r="I27" s="144"/>
      <c r="J27" s="26"/>
      <c r="K27" s="26"/>
    </row>
    <row r="28" spans="2:11" ht="12.75">
      <c r="B28" s="142" t="s">
        <v>36</v>
      </c>
      <c r="C28" s="142"/>
      <c r="D28" s="142"/>
      <c r="E28" s="25">
        <v>68661</v>
      </c>
      <c r="F28" s="25">
        <v>44180</v>
      </c>
      <c r="G28" s="142" t="s">
        <v>35</v>
      </c>
      <c r="H28" s="142"/>
      <c r="I28" s="142"/>
      <c r="J28" s="25">
        <v>1032160</v>
      </c>
      <c r="K28" s="25">
        <v>1032160</v>
      </c>
    </row>
    <row r="29" spans="2:11" ht="12.75">
      <c r="B29" s="142" t="s">
        <v>38</v>
      </c>
      <c r="C29" s="142"/>
      <c r="D29" s="142"/>
      <c r="E29" s="25"/>
      <c r="F29" s="25"/>
      <c r="G29" s="142" t="s">
        <v>37</v>
      </c>
      <c r="H29" s="142"/>
      <c r="I29" s="142"/>
      <c r="J29" s="25">
        <v>33474</v>
      </c>
      <c r="K29" s="25">
        <v>255084</v>
      </c>
    </row>
    <row r="30" spans="2:11" ht="12.75">
      <c r="B30" s="142" t="s">
        <v>40</v>
      </c>
      <c r="C30" s="142"/>
      <c r="D30" s="142"/>
      <c r="E30" s="25">
        <v>431979</v>
      </c>
      <c r="F30" s="25">
        <v>633163</v>
      </c>
      <c r="G30" s="142" t="s">
        <v>39</v>
      </c>
      <c r="H30" s="142"/>
      <c r="I30" s="142"/>
      <c r="J30" s="25">
        <v>453589</v>
      </c>
      <c r="K30" s="25">
        <v>223921</v>
      </c>
    </row>
    <row r="31" spans="2:11" ht="38.25" customHeight="1">
      <c r="B31" s="142" t="s">
        <v>41</v>
      </c>
      <c r="C31" s="142"/>
      <c r="D31" s="142"/>
      <c r="E31" s="25">
        <v>55567</v>
      </c>
      <c r="F31" s="25">
        <v>84824</v>
      </c>
      <c r="G31" s="144" t="s">
        <v>43</v>
      </c>
      <c r="H31" s="144"/>
      <c r="I31" s="144"/>
      <c r="J31" s="25">
        <f>SUM(J28:J30)</f>
        <v>1519223</v>
      </c>
      <c r="K31" s="25">
        <f>SUM(K28:K30)</f>
        <v>1511165</v>
      </c>
    </row>
    <row r="32" spans="2:11" ht="37.5" customHeight="1">
      <c r="B32" s="142" t="s">
        <v>42</v>
      </c>
      <c r="C32" s="142"/>
      <c r="D32" s="142"/>
      <c r="E32" s="25">
        <v>35795</v>
      </c>
      <c r="F32" s="25">
        <v>23795</v>
      </c>
      <c r="G32" s="144" t="s">
        <v>46</v>
      </c>
      <c r="H32" s="144"/>
      <c r="I32" s="144"/>
      <c r="J32" s="25">
        <f>J26+J31</f>
        <v>12032172</v>
      </c>
      <c r="K32" s="25">
        <f>K26+K31</f>
        <v>17236014</v>
      </c>
    </row>
    <row r="33" spans="2:11" ht="12.75">
      <c r="B33" s="142" t="s">
        <v>44</v>
      </c>
      <c r="C33" s="142"/>
      <c r="D33" s="142"/>
      <c r="E33" s="25"/>
      <c r="F33" s="25"/>
      <c r="G33" s="144" t="s">
        <v>47</v>
      </c>
      <c r="H33" s="144"/>
      <c r="I33" s="144"/>
      <c r="J33" s="25">
        <v>10834478</v>
      </c>
      <c r="K33" s="25">
        <v>13120699</v>
      </c>
    </row>
    <row r="34" spans="2:11" ht="12.75">
      <c r="B34" s="145" t="s">
        <v>45</v>
      </c>
      <c r="C34" s="146"/>
      <c r="D34" s="147"/>
      <c r="E34" s="25">
        <f>SUM(E14:E33)</f>
        <v>12032172</v>
      </c>
      <c r="F34" s="25">
        <f>SUM(F14:F33)</f>
        <v>17236014</v>
      </c>
      <c r="G34" s="143"/>
      <c r="H34" s="143"/>
      <c r="I34" s="143"/>
      <c r="J34" s="14"/>
      <c r="K34" s="14"/>
    </row>
    <row r="35" spans="2:11" ht="12.75">
      <c r="B35" s="9"/>
      <c r="C35" s="9"/>
      <c r="D35" s="9"/>
      <c r="E35" s="12"/>
      <c r="F35" s="12"/>
      <c r="J35" s="14"/>
      <c r="K35" s="14"/>
    </row>
    <row r="37" spans="2:11" ht="12.75">
      <c r="B37" s="136" t="s">
        <v>80</v>
      </c>
      <c r="C37" s="136"/>
      <c r="D37" s="136"/>
      <c r="E37" s="136"/>
      <c r="F37" s="136"/>
      <c r="G37" s="137" t="s">
        <v>9</v>
      </c>
      <c r="H37" s="137"/>
      <c r="I37" s="137"/>
      <c r="J37" s="137"/>
      <c r="K37" s="137"/>
    </row>
    <row r="38" spans="2:11" ht="12.75">
      <c r="B38" s="79" t="s">
        <v>48</v>
      </c>
      <c r="C38" s="79"/>
      <c r="D38" s="79"/>
      <c r="E38" s="138" t="s">
        <v>7</v>
      </c>
      <c r="F38" s="138" t="s">
        <v>122</v>
      </c>
      <c r="G38" s="140" t="s">
        <v>49</v>
      </c>
      <c r="H38" s="140"/>
      <c r="I38" s="140"/>
      <c r="J38" s="141" t="s">
        <v>7</v>
      </c>
      <c r="K38" s="141" t="s">
        <v>122</v>
      </c>
    </row>
    <row r="39" spans="2:11" ht="12.75">
      <c r="B39" s="79"/>
      <c r="C39" s="79"/>
      <c r="D39" s="79"/>
      <c r="E39" s="139"/>
      <c r="F39" s="139"/>
      <c r="G39" s="140"/>
      <c r="H39" s="140"/>
      <c r="I39" s="140"/>
      <c r="J39" s="141"/>
      <c r="K39" s="141"/>
    </row>
    <row r="40" spans="2:11" ht="24.75" customHeight="1">
      <c r="B40" s="58" t="s">
        <v>50</v>
      </c>
      <c r="C40" s="121"/>
      <c r="D40" s="122"/>
      <c r="E40" s="27">
        <v>1355204</v>
      </c>
      <c r="F40" s="27">
        <v>1518907</v>
      </c>
      <c r="G40" s="61" t="s">
        <v>51</v>
      </c>
      <c r="H40" s="62"/>
      <c r="I40" s="63"/>
      <c r="J40" s="25">
        <v>764741</v>
      </c>
      <c r="K40" s="25">
        <v>954296</v>
      </c>
    </row>
    <row r="41" spans="2:11" ht="23.25" customHeight="1">
      <c r="B41" s="58" t="s">
        <v>52</v>
      </c>
      <c r="C41" s="121"/>
      <c r="D41" s="122"/>
      <c r="E41" s="27">
        <v>932111</v>
      </c>
      <c r="F41" s="27">
        <v>1314207</v>
      </c>
      <c r="G41" s="61" t="s">
        <v>53</v>
      </c>
      <c r="H41" s="62"/>
      <c r="I41" s="63"/>
      <c r="J41" s="25">
        <v>199708</v>
      </c>
      <c r="K41" s="25">
        <v>333506</v>
      </c>
    </row>
    <row r="42" spans="2:11" ht="12.75">
      <c r="B42" s="46" t="s">
        <v>54</v>
      </c>
      <c r="C42" s="47"/>
      <c r="D42" s="48"/>
      <c r="E42" s="119">
        <f>E40-E41</f>
        <v>423093</v>
      </c>
      <c r="F42" s="119">
        <f>F40-F41</f>
        <v>204700</v>
      </c>
      <c r="G42" s="133" t="s">
        <v>106</v>
      </c>
      <c r="H42" s="134"/>
      <c r="I42" s="135"/>
      <c r="J42" s="25">
        <f>J40-J41</f>
        <v>565033</v>
      </c>
      <c r="K42" s="25">
        <f>K40-K41</f>
        <v>620790</v>
      </c>
    </row>
    <row r="43" spans="2:11" ht="12.75">
      <c r="B43" s="64"/>
      <c r="C43" s="65"/>
      <c r="D43" s="66"/>
      <c r="E43" s="119"/>
      <c r="F43" s="119"/>
      <c r="G43" s="120" t="s">
        <v>55</v>
      </c>
      <c r="H43" s="121"/>
      <c r="I43" s="122"/>
      <c r="J43" s="25">
        <v>585550</v>
      </c>
      <c r="K43" s="25">
        <v>609961</v>
      </c>
    </row>
    <row r="44" spans="2:11" ht="12.75">
      <c r="B44" s="49"/>
      <c r="C44" s="50"/>
      <c r="D44" s="51"/>
      <c r="E44" s="119"/>
      <c r="F44" s="119"/>
      <c r="G44" s="120" t="s">
        <v>56</v>
      </c>
      <c r="H44" s="121"/>
      <c r="I44" s="122"/>
      <c r="J44" s="25">
        <v>36914</v>
      </c>
      <c r="K44" s="25">
        <v>37424</v>
      </c>
    </row>
    <row r="45" spans="2:11" ht="12.75">
      <c r="B45" s="46" t="s">
        <v>57</v>
      </c>
      <c r="C45" s="47"/>
      <c r="D45" s="48"/>
      <c r="E45" s="130">
        <v>1621697</v>
      </c>
      <c r="F45" s="130">
        <v>4945263</v>
      </c>
      <c r="G45" s="132" t="s">
        <v>58</v>
      </c>
      <c r="H45" s="93"/>
      <c r="I45" s="94"/>
      <c r="J45" s="25">
        <f>J43-J44</f>
        <v>548636</v>
      </c>
      <c r="K45" s="25">
        <f>K43-K44</f>
        <v>572537</v>
      </c>
    </row>
    <row r="46" spans="2:11" ht="22.5" customHeight="1">
      <c r="B46" s="49"/>
      <c r="C46" s="50"/>
      <c r="D46" s="51"/>
      <c r="E46" s="131"/>
      <c r="F46" s="131"/>
      <c r="G46" s="58" t="s">
        <v>82</v>
      </c>
      <c r="H46" s="121"/>
      <c r="I46" s="122"/>
      <c r="J46" s="25"/>
      <c r="K46" s="25"/>
    </row>
    <row r="47" spans="2:11" ht="12.75">
      <c r="B47" s="46" t="s">
        <v>59</v>
      </c>
      <c r="C47" s="47"/>
      <c r="D47" s="48"/>
      <c r="E47" s="119">
        <v>1732153</v>
      </c>
      <c r="F47" s="119">
        <v>5409587</v>
      </c>
      <c r="G47" s="124" t="s">
        <v>60</v>
      </c>
      <c r="H47" s="125"/>
      <c r="I47" s="126"/>
      <c r="J47" s="103">
        <v>421521</v>
      </c>
      <c r="K47" s="103">
        <v>120263</v>
      </c>
    </row>
    <row r="48" spans="2:11" ht="12.75">
      <c r="B48" s="49"/>
      <c r="C48" s="50"/>
      <c r="D48" s="51"/>
      <c r="E48" s="119"/>
      <c r="F48" s="119"/>
      <c r="G48" s="127"/>
      <c r="H48" s="128"/>
      <c r="I48" s="129"/>
      <c r="J48" s="104"/>
      <c r="K48" s="104"/>
    </row>
    <row r="49" spans="2:11" ht="36" customHeight="1">
      <c r="B49" s="52" t="s">
        <v>61</v>
      </c>
      <c r="C49" s="53"/>
      <c r="D49" s="54"/>
      <c r="E49" s="119">
        <f>E42+E45-E47</f>
        <v>312637</v>
      </c>
      <c r="F49" s="119">
        <f>F42+F45-F47</f>
        <v>-259624</v>
      </c>
      <c r="G49" s="120" t="s">
        <v>62</v>
      </c>
      <c r="H49" s="121"/>
      <c r="I49" s="122"/>
      <c r="J49" s="25">
        <v>513</v>
      </c>
      <c r="K49" s="25">
        <v>862</v>
      </c>
    </row>
    <row r="50" spans="2:11" ht="12.75">
      <c r="B50" s="158"/>
      <c r="C50" s="159"/>
      <c r="D50" s="160"/>
      <c r="E50" s="119"/>
      <c r="F50" s="119"/>
      <c r="G50" s="123" t="s">
        <v>63</v>
      </c>
      <c r="H50" s="123"/>
      <c r="I50" s="123"/>
      <c r="J50" s="31">
        <v>996024</v>
      </c>
      <c r="K50" s="31">
        <v>1066683</v>
      </c>
    </row>
    <row r="51" spans="2:11" ht="25.5" customHeight="1">
      <c r="B51" s="52" t="s">
        <v>64</v>
      </c>
      <c r="C51" s="53"/>
      <c r="D51" s="54"/>
      <c r="E51" s="27">
        <v>116262</v>
      </c>
      <c r="F51" s="33">
        <v>-476679</v>
      </c>
      <c r="G51" s="58" t="s">
        <v>107</v>
      </c>
      <c r="H51" s="59"/>
      <c r="I51" s="60"/>
      <c r="J51" s="30">
        <v>901510</v>
      </c>
      <c r="K51" s="30">
        <v>1131952</v>
      </c>
    </row>
    <row r="52" spans="2:11" ht="15.75" customHeight="1">
      <c r="B52" s="105" t="s">
        <v>65</v>
      </c>
      <c r="C52" s="106"/>
      <c r="D52" s="107"/>
      <c r="E52" s="119"/>
      <c r="F52" s="119"/>
      <c r="G52" s="61" t="s">
        <v>66</v>
      </c>
      <c r="H52" s="62"/>
      <c r="I52" s="63"/>
      <c r="J52" s="25">
        <v>829948</v>
      </c>
      <c r="K52" s="25">
        <v>1013035</v>
      </c>
    </row>
    <row r="53" spans="2:11" ht="12.75" customHeight="1">
      <c r="B53" s="108"/>
      <c r="C53" s="109"/>
      <c r="D53" s="110"/>
      <c r="E53" s="119"/>
      <c r="F53" s="119"/>
      <c r="G53" s="113" t="s">
        <v>108</v>
      </c>
      <c r="H53" s="114"/>
      <c r="I53" s="115"/>
      <c r="J53" s="103">
        <v>106151</v>
      </c>
      <c r="K53" s="103">
        <v>837427</v>
      </c>
    </row>
    <row r="54" spans="2:11" ht="31.5" customHeight="1">
      <c r="B54" s="46" t="s">
        <v>67</v>
      </c>
      <c r="C54" s="47"/>
      <c r="D54" s="48"/>
      <c r="E54" s="27">
        <v>221</v>
      </c>
      <c r="F54" s="27">
        <v>52444</v>
      </c>
      <c r="G54" s="116"/>
      <c r="H54" s="117"/>
      <c r="I54" s="118"/>
      <c r="J54" s="104"/>
      <c r="K54" s="104"/>
    </row>
    <row r="55" spans="2:11" ht="36.75" customHeight="1">
      <c r="B55" s="46" t="s">
        <v>68</v>
      </c>
      <c r="C55" s="47"/>
      <c r="D55" s="48"/>
      <c r="E55" s="29">
        <v>227428</v>
      </c>
      <c r="F55" s="29">
        <v>243595</v>
      </c>
      <c r="G55" s="58" t="s">
        <v>109</v>
      </c>
      <c r="H55" s="59"/>
      <c r="I55" s="60"/>
      <c r="J55" s="32">
        <v>491699</v>
      </c>
      <c r="K55" s="32">
        <v>845566</v>
      </c>
    </row>
    <row r="56" spans="2:11" ht="36" customHeight="1">
      <c r="B56" s="52" t="s">
        <v>114</v>
      </c>
      <c r="C56" s="53"/>
      <c r="D56" s="54"/>
      <c r="E56" s="28">
        <f>E54-E55</f>
        <v>-227207</v>
      </c>
      <c r="F56" s="28">
        <f>F54-F55</f>
        <v>-191151</v>
      </c>
      <c r="G56" s="92" t="s">
        <v>69</v>
      </c>
      <c r="H56" s="111"/>
      <c r="I56" s="112"/>
      <c r="J56" s="27">
        <f>J42+J45+J47+J49+J50-J51-J52+J53-J55</f>
        <v>414721</v>
      </c>
      <c r="K56" s="27">
        <f>K42+K45+K47+K49+K50-K51-K52+K53-K55</f>
        <v>228009</v>
      </c>
    </row>
    <row r="57" spans="2:11" ht="26.25" customHeight="1">
      <c r="B57" s="79" t="s">
        <v>70</v>
      </c>
      <c r="C57" s="79"/>
      <c r="D57" s="79"/>
      <c r="E57" s="119"/>
      <c r="F57" s="119"/>
      <c r="G57" s="105" t="s">
        <v>71</v>
      </c>
      <c r="H57" s="106"/>
      <c r="I57" s="107"/>
      <c r="J57" s="95"/>
      <c r="K57" s="95"/>
    </row>
    <row r="58" spans="2:11" ht="12.75">
      <c r="B58" s="79"/>
      <c r="C58" s="79"/>
      <c r="D58" s="79"/>
      <c r="E58" s="119"/>
      <c r="F58" s="119"/>
      <c r="G58" s="108"/>
      <c r="H58" s="109"/>
      <c r="I58" s="110"/>
      <c r="J58" s="96"/>
      <c r="K58" s="96"/>
    </row>
    <row r="59" spans="2:11" ht="39" customHeight="1">
      <c r="B59" s="124" t="s">
        <v>72</v>
      </c>
      <c r="C59" s="167"/>
      <c r="D59" s="168"/>
      <c r="E59" s="27">
        <v>399138</v>
      </c>
      <c r="F59" s="27">
        <v>238890</v>
      </c>
      <c r="G59" s="97" t="s">
        <v>73</v>
      </c>
      <c r="H59" s="98"/>
      <c r="I59" s="99"/>
      <c r="J59" s="103">
        <f>J56+J57</f>
        <v>414721</v>
      </c>
      <c r="K59" s="103">
        <f>K56+K57</f>
        <v>228009</v>
      </c>
    </row>
    <row r="60" spans="2:11" ht="25.5" customHeight="1">
      <c r="B60" s="58" t="s">
        <v>74</v>
      </c>
      <c r="C60" s="59"/>
      <c r="D60" s="60"/>
      <c r="E60" s="29">
        <v>42931</v>
      </c>
      <c r="F60" s="29"/>
      <c r="G60" s="100"/>
      <c r="H60" s="101"/>
      <c r="I60" s="102"/>
      <c r="J60" s="104"/>
      <c r="K60" s="104"/>
    </row>
    <row r="61" spans="2:11" ht="28.5" customHeight="1">
      <c r="B61" s="87" t="s">
        <v>75</v>
      </c>
      <c r="C61" s="88"/>
      <c r="D61" s="89"/>
      <c r="E61" s="27">
        <v>-42931</v>
      </c>
      <c r="F61" s="27"/>
      <c r="G61" s="61" t="s">
        <v>76</v>
      </c>
      <c r="H61" s="62"/>
      <c r="I61" s="63"/>
      <c r="J61" s="27">
        <v>21184</v>
      </c>
      <c r="K61" s="27">
        <v>13881</v>
      </c>
    </row>
    <row r="62" spans="2:11" ht="66.75" customHeight="1">
      <c r="B62" s="90" t="s">
        <v>77</v>
      </c>
      <c r="C62" s="91"/>
      <c r="D62" s="91"/>
      <c r="E62" s="27">
        <f>E59-E60</f>
        <v>356207</v>
      </c>
      <c r="F62" s="27">
        <f>F59-F60</f>
        <v>238890</v>
      </c>
      <c r="G62" s="58" t="s">
        <v>110</v>
      </c>
      <c r="H62" s="59"/>
      <c r="I62" s="60"/>
      <c r="J62" s="27">
        <v>12081</v>
      </c>
      <c r="K62" s="27">
        <v>-11229</v>
      </c>
    </row>
    <row r="63" spans="2:11" ht="57.75" customHeight="1">
      <c r="B63" s="92" t="s">
        <v>78</v>
      </c>
      <c r="C63" s="93"/>
      <c r="D63" s="94"/>
      <c r="E63" s="27">
        <f>E40+E45+E54+E59</f>
        <v>3376260</v>
      </c>
      <c r="F63" s="27">
        <f>F40+F45+F54+F59</f>
        <v>6755504</v>
      </c>
      <c r="G63" s="55" t="s">
        <v>83</v>
      </c>
      <c r="H63" s="56"/>
      <c r="I63" s="57"/>
      <c r="J63" s="27">
        <f>J59-J61+J62</f>
        <v>405618</v>
      </c>
      <c r="K63" s="27">
        <f>K59-K61+K62</f>
        <v>202899</v>
      </c>
    </row>
    <row r="64" spans="2:11" ht="24.75" customHeight="1">
      <c r="B64" s="79" t="s">
        <v>79</v>
      </c>
      <c r="C64" s="170"/>
      <c r="D64" s="170"/>
      <c r="E64" s="27">
        <v>3130998</v>
      </c>
      <c r="F64" s="27">
        <v>7184444</v>
      </c>
      <c r="G64" s="55" t="s">
        <v>84</v>
      </c>
      <c r="H64" s="56"/>
      <c r="I64" s="57"/>
      <c r="J64" s="29">
        <v>3930</v>
      </c>
      <c r="K64" s="29">
        <v>1966</v>
      </c>
    </row>
    <row r="65" spans="2:11" ht="23.25" customHeight="1">
      <c r="B65" s="79" t="s">
        <v>102</v>
      </c>
      <c r="C65" s="170"/>
      <c r="D65" s="170"/>
      <c r="E65" s="27">
        <f>E63-E64</f>
        <v>245262</v>
      </c>
      <c r="F65" s="27">
        <f>F63-F64</f>
        <v>-428940</v>
      </c>
      <c r="G65" s="55" t="s">
        <v>85</v>
      </c>
      <c r="H65" s="56"/>
      <c r="I65" s="57"/>
      <c r="J65" s="27">
        <v>3930</v>
      </c>
      <c r="K65" s="27">
        <v>1966</v>
      </c>
    </row>
    <row r="66" spans="2:11" ht="28.5" customHeight="1">
      <c r="B66" s="92" t="s">
        <v>103</v>
      </c>
      <c r="C66" s="93"/>
      <c r="D66" s="94"/>
      <c r="E66" s="27">
        <v>1675232</v>
      </c>
      <c r="F66" s="27">
        <v>1885679</v>
      </c>
      <c r="G66" s="169" t="s">
        <v>86</v>
      </c>
      <c r="H66" s="169"/>
      <c r="I66" s="169"/>
      <c r="J66" s="27"/>
      <c r="K66" s="27"/>
    </row>
    <row r="67" spans="2:6" ht="25.5" customHeight="1">
      <c r="B67" s="79" t="s">
        <v>104</v>
      </c>
      <c r="C67" s="79"/>
      <c r="D67" s="79"/>
      <c r="E67" s="27">
        <v>-34815</v>
      </c>
      <c r="F67" s="27">
        <v>14327</v>
      </c>
    </row>
    <row r="68" spans="2:11" ht="25.5" customHeight="1">
      <c r="B68" s="79" t="s">
        <v>105</v>
      </c>
      <c r="C68" s="79"/>
      <c r="D68" s="79"/>
      <c r="E68" s="27">
        <f>E65+E66+E67</f>
        <v>1885679</v>
      </c>
      <c r="F68" s="27">
        <f>F65+F66+F67</f>
        <v>1471066</v>
      </c>
      <c r="G68" s="8"/>
      <c r="H68" s="8"/>
      <c r="I68" s="8"/>
      <c r="J68" s="9"/>
      <c r="K68" s="9"/>
    </row>
    <row r="69" spans="2:11" ht="11.25" customHeight="1">
      <c r="B69" s="37" t="s">
        <v>123</v>
      </c>
      <c r="C69" s="34"/>
      <c r="D69" s="35"/>
      <c r="E69" s="36">
        <v>179829</v>
      </c>
      <c r="F69" s="36">
        <v>184910</v>
      </c>
      <c r="G69" s="8"/>
      <c r="H69" s="8"/>
      <c r="I69" s="8"/>
      <c r="J69" s="9"/>
      <c r="K69" s="9"/>
    </row>
    <row r="72" spans="2:12" ht="12.75">
      <c r="B72" s="80" t="s">
        <v>10</v>
      </c>
      <c r="C72" s="80"/>
      <c r="D72" s="80"/>
      <c r="E72" s="80"/>
      <c r="F72" s="80"/>
      <c r="G72" s="80"/>
      <c r="H72" s="80"/>
      <c r="I72" s="80"/>
      <c r="J72" s="80"/>
      <c r="K72" s="80"/>
      <c r="L72" s="23"/>
    </row>
    <row r="74" spans="1:12" ht="18.75" customHeight="1">
      <c r="A74" s="20"/>
      <c r="B74" s="72"/>
      <c r="C74" s="73"/>
      <c r="D74" s="76">
        <v>2006</v>
      </c>
      <c r="E74" s="171"/>
      <c r="F74" s="171"/>
      <c r="G74" s="172"/>
      <c r="H74" s="76">
        <v>2007</v>
      </c>
      <c r="I74" s="77"/>
      <c r="J74" s="77"/>
      <c r="K74" s="78"/>
      <c r="L74" s="22"/>
    </row>
    <row r="75" spans="1:12" ht="21.75" customHeight="1">
      <c r="A75" s="19"/>
      <c r="B75" s="74"/>
      <c r="C75" s="75"/>
      <c r="D75" s="17" t="s">
        <v>89</v>
      </c>
      <c r="E75" s="17" t="s">
        <v>90</v>
      </c>
      <c r="F75" s="17" t="s">
        <v>91</v>
      </c>
      <c r="G75" s="17" t="s">
        <v>92</v>
      </c>
      <c r="H75" s="17" t="s">
        <v>89</v>
      </c>
      <c r="I75" s="17" t="s">
        <v>90</v>
      </c>
      <c r="J75" s="17" t="s">
        <v>91</v>
      </c>
      <c r="K75" s="17" t="s">
        <v>92</v>
      </c>
      <c r="L75" s="21"/>
    </row>
    <row r="76" spans="1:14" ht="24" customHeight="1">
      <c r="A76" s="19"/>
      <c r="B76" s="42" t="s">
        <v>111</v>
      </c>
      <c r="C76" s="43"/>
      <c r="D76" s="38">
        <v>1032160</v>
      </c>
      <c r="E76" s="39"/>
      <c r="F76" s="39"/>
      <c r="G76" s="38">
        <f>D76+E76-F76</f>
        <v>1032160</v>
      </c>
      <c r="H76" s="39">
        <v>1032160</v>
      </c>
      <c r="I76" s="39"/>
      <c r="J76" s="39"/>
      <c r="K76" s="38">
        <f>H76+I76-J76</f>
        <v>1032160</v>
      </c>
      <c r="L76" s="21"/>
      <c r="N76" s="10"/>
    </row>
    <row r="77" spans="1:14" ht="22.5" customHeight="1">
      <c r="A77" s="19"/>
      <c r="B77" s="42" t="s">
        <v>93</v>
      </c>
      <c r="C77" s="43"/>
      <c r="D77" s="38"/>
      <c r="E77" s="39"/>
      <c r="F77" s="39"/>
      <c r="G77" s="38"/>
      <c r="H77" s="39"/>
      <c r="I77" s="39"/>
      <c r="J77" s="39"/>
      <c r="K77" s="38"/>
      <c r="L77" s="11"/>
      <c r="N77" s="10"/>
    </row>
    <row r="78" spans="1:14" ht="24.75" customHeight="1">
      <c r="A78" s="19"/>
      <c r="B78" s="42" t="s">
        <v>94</v>
      </c>
      <c r="C78" s="43"/>
      <c r="D78" s="38"/>
      <c r="E78" s="38"/>
      <c r="F78" s="38"/>
      <c r="G78" s="38"/>
      <c r="H78" s="38"/>
      <c r="I78" s="38"/>
      <c r="J78" s="38"/>
      <c r="K78" s="38"/>
      <c r="L78" s="11"/>
      <c r="N78" s="11"/>
    </row>
    <row r="79" spans="1:14" ht="22.5" customHeight="1">
      <c r="A79" s="19"/>
      <c r="B79" s="42" t="s">
        <v>95</v>
      </c>
      <c r="C79" s="43"/>
      <c r="D79" s="38"/>
      <c r="E79" s="38"/>
      <c r="F79" s="38"/>
      <c r="G79" s="38"/>
      <c r="H79" s="38"/>
      <c r="I79" s="38"/>
      <c r="J79" s="38"/>
      <c r="K79" s="38"/>
      <c r="L79" s="11"/>
      <c r="N79" s="11"/>
    </row>
    <row r="80" spans="1:14" ht="21" customHeight="1">
      <c r="A80" s="19"/>
      <c r="B80" s="42" t="s">
        <v>96</v>
      </c>
      <c r="C80" s="43"/>
      <c r="D80" s="38">
        <v>33474</v>
      </c>
      <c r="E80" s="38"/>
      <c r="F80" s="38"/>
      <c r="G80" s="38">
        <f>D80+E80-F80</f>
        <v>33474</v>
      </c>
      <c r="H80" s="38">
        <v>33474</v>
      </c>
      <c r="I80" s="38">
        <v>297501</v>
      </c>
      <c r="J80" s="38">
        <v>75891</v>
      </c>
      <c r="K80" s="38">
        <f>H80+I80-J80</f>
        <v>255084</v>
      </c>
      <c r="L80" s="11"/>
      <c r="N80" s="11"/>
    </row>
    <row r="81" spans="1:14" ht="27.75" customHeight="1">
      <c r="A81" s="19"/>
      <c r="B81" s="42" t="s">
        <v>115</v>
      </c>
      <c r="C81" s="43"/>
      <c r="D81" s="38"/>
      <c r="E81" s="38"/>
      <c r="F81" s="38"/>
      <c r="G81" s="38"/>
      <c r="H81" s="38"/>
      <c r="I81" s="38"/>
      <c r="J81" s="38"/>
      <c r="K81" s="38"/>
      <c r="L81" s="11"/>
      <c r="N81" s="11"/>
    </row>
    <row r="82" spans="1:14" ht="25.5" customHeight="1">
      <c r="A82" s="19"/>
      <c r="B82" s="42" t="s">
        <v>97</v>
      </c>
      <c r="C82" s="43"/>
      <c r="D82" s="38">
        <v>256968</v>
      </c>
      <c r="E82" s="38">
        <v>405617</v>
      </c>
      <c r="F82" s="38">
        <v>208996</v>
      </c>
      <c r="G82" s="38">
        <f>D82+E82-F82</f>
        <v>453589</v>
      </c>
      <c r="H82" s="38">
        <v>453589</v>
      </c>
      <c r="I82" s="38">
        <v>202899</v>
      </c>
      <c r="J82" s="38">
        <v>432567</v>
      </c>
      <c r="K82" s="38">
        <f>H82+I82-J82</f>
        <v>223921</v>
      </c>
      <c r="L82" s="11"/>
      <c r="N82" s="11"/>
    </row>
    <row r="83" spans="1:14" ht="24" customHeight="1">
      <c r="A83" s="18"/>
      <c r="B83" s="42" t="s">
        <v>98</v>
      </c>
      <c r="C83" s="43"/>
      <c r="D83" s="38"/>
      <c r="E83" s="38"/>
      <c r="F83" s="38"/>
      <c r="G83" s="38"/>
      <c r="H83" s="38"/>
      <c r="I83" s="38"/>
      <c r="J83" s="38"/>
      <c r="K83" s="38"/>
      <c r="L83" s="11"/>
      <c r="N83" s="11"/>
    </row>
    <row r="84" spans="1:14" ht="27" customHeight="1">
      <c r="A84" s="18"/>
      <c r="B84" s="44" t="s">
        <v>99</v>
      </c>
      <c r="C84" s="45"/>
      <c r="D84" s="38"/>
      <c r="E84" s="38"/>
      <c r="F84" s="38"/>
      <c r="G84" s="38"/>
      <c r="H84" s="38"/>
      <c r="I84" s="38"/>
      <c r="J84" s="38"/>
      <c r="K84" s="38"/>
      <c r="L84" s="11"/>
      <c r="N84" s="11"/>
    </row>
    <row r="85" spans="1:14" ht="27" customHeight="1">
      <c r="A85" s="18"/>
      <c r="B85" s="44" t="s">
        <v>100</v>
      </c>
      <c r="C85" s="45"/>
      <c r="D85" s="38">
        <f>SUM(D76:D84)</f>
        <v>1322602</v>
      </c>
      <c r="E85" s="38">
        <f>SUM(E76:E84)</f>
        <v>405617</v>
      </c>
      <c r="F85" s="38">
        <f>SUM(F76:F84)</f>
        <v>208996</v>
      </c>
      <c r="G85" s="38">
        <f>D85+E85-F85</f>
        <v>1519223</v>
      </c>
      <c r="H85" s="38">
        <f>SUM(H76:H84)</f>
        <v>1519223</v>
      </c>
      <c r="I85" s="38">
        <f>SUM(I76:I84)</f>
        <v>500400</v>
      </c>
      <c r="J85" s="38">
        <f>SUM(J76:J84)</f>
        <v>508458</v>
      </c>
      <c r="K85" s="38">
        <f>H85+I85-J85</f>
        <v>1511165</v>
      </c>
      <c r="L85" s="11"/>
      <c r="N85" s="11"/>
    </row>
    <row r="86" spans="1:14" ht="27" customHeight="1">
      <c r="A86" s="18"/>
      <c r="B86" s="85" t="s">
        <v>116</v>
      </c>
      <c r="C86" s="85"/>
      <c r="D86" s="38"/>
      <c r="E86" s="38"/>
      <c r="F86" s="38"/>
      <c r="G86" s="38"/>
      <c r="H86" s="38"/>
      <c r="I86" s="38"/>
      <c r="J86" s="38"/>
      <c r="K86" s="38"/>
      <c r="L86" s="11"/>
      <c r="N86" s="11"/>
    </row>
    <row r="87" ht="8.25" customHeight="1">
      <c r="N87" s="11"/>
    </row>
    <row r="88" spans="2:11" ht="90" customHeight="1">
      <c r="B88" s="67" t="s">
        <v>124</v>
      </c>
      <c r="C88" s="68"/>
      <c r="D88" s="68"/>
      <c r="E88" s="68"/>
      <c r="F88" s="68"/>
      <c r="G88" s="68"/>
      <c r="H88" s="68"/>
      <c r="I88" s="68"/>
      <c r="J88" s="68"/>
      <c r="K88" s="68"/>
    </row>
    <row r="89" spans="2:11" ht="3.75" customHeight="1">
      <c r="B89" s="15"/>
      <c r="C89" s="16"/>
      <c r="D89" s="16"/>
      <c r="E89" s="16"/>
      <c r="F89" s="16"/>
      <c r="G89" s="16"/>
      <c r="H89" s="16"/>
      <c r="I89" s="16"/>
      <c r="J89" s="16"/>
      <c r="K89" s="16"/>
    </row>
    <row r="90" spans="2:11" ht="44.25" customHeight="1">
      <c r="B90" s="69" t="s">
        <v>112</v>
      </c>
      <c r="C90" s="69"/>
      <c r="D90" s="69"/>
      <c r="E90" s="69"/>
      <c r="F90" s="69"/>
      <c r="G90" s="69"/>
      <c r="H90" s="69"/>
      <c r="I90" s="69"/>
      <c r="J90" s="69"/>
      <c r="K90" s="69"/>
    </row>
    <row r="91" spans="2:11" ht="12.75" customHeight="1">
      <c r="B91" s="70" t="s">
        <v>125</v>
      </c>
      <c r="C91" s="71"/>
      <c r="D91" s="71"/>
      <c r="E91" s="71"/>
      <c r="F91" s="71"/>
      <c r="G91" s="71"/>
      <c r="H91" s="71"/>
      <c r="I91" s="71"/>
      <c r="J91" s="71"/>
      <c r="K91" s="71"/>
    </row>
    <row r="92" spans="2:11" ht="12.75">
      <c r="B92" s="71"/>
      <c r="C92" s="71"/>
      <c r="D92" s="71"/>
      <c r="E92" s="71"/>
      <c r="F92" s="71"/>
      <c r="G92" s="71"/>
      <c r="H92" s="71"/>
      <c r="I92" s="71"/>
      <c r="J92" s="71"/>
      <c r="K92" s="71"/>
    </row>
    <row r="93" spans="2:11" ht="1.5" customHeight="1">
      <c r="B93" s="71"/>
      <c r="C93" s="71"/>
      <c r="D93" s="71"/>
      <c r="E93" s="71"/>
      <c r="F93" s="71"/>
      <c r="G93" s="71"/>
      <c r="H93" s="71"/>
      <c r="I93" s="71"/>
      <c r="J93" s="71"/>
      <c r="K93" s="71"/>
    </row>
    <row r="94" spans="2:11" ht="12.75" hidden="1">
      <c r="B94" s="71"/>
      <c r="C94" s="71"/>
      <c r="D94" s="71"/>
      <c r="E94" s="71"/>
      <c r="F94" s="71"/>
      <c r="G94" s="71"/>
      <c r="H94" s="71"/>
      <c r="I94" s="71"/>
      <c r="J94" s="71"/>
      <c r="K94" s="71"/>
    </row>
    <row r="95" spans="2:11" ht="12.75" hidden="1">
      <c r="B95" s="71"/>
      <c r="C95" s="71"/>
      <c r="D95" s="71"/>
      <c r="E95" s="71"/>
      <c r="F95" s="71"/>
      <c r="G95" s="71"/>
      <c r="H95" s="71"/>
      <c r="I95" s="71"/>
      <c r="J95" s="71"/>
      <c r="K95" s="71"/>
    </row>
    <row r="96" spans="2:11" ht="12.75" hidden="1">
      <c r="B96" s="71"/>
      <c r="C96" s="71"/>
      <c r="D96" s="71"/>
      <c r="E96" s="71"/>
      <c r="F96" s="71"/>
      <c r="G96" s="71"/>
      <c r="H96" s="71"/>
      <c r="I96" s="71"/>
      <c r="J96" s="71"/>
      <c r="K96" s="71"/>
    </row>
    <row r="97" spans="2:11" ht="27.75" customHeight="1" hidden="1">
      <c r="B97" s="71"/>
      <c r="C97" s="71"/>
      <c r="D97" s="71"/>
      <c r="E97" s="71"/>
      <c r="F97" s="71"/>
      <c r="G97" s="71"/>
      <c r="H97" s="71"/>
      <c r="I97" s="71"/>
      <c r="J97" s="71"/>
      <c r="K97" s="71"/>
    </row>
    <row r="98" spans="2:11" ht="3.75" customHeight="1"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2:11" ht="26.25" customHeight="1">
      <c r="B99" s="81" t="s">
        <v>88</v>
      </c>
      <c r="C99" s="81"/>
      <c r="D99" s="81"/>
      <c r="E99" s="81"/>
      <c r="F99" s="81"/>
      <c r="G99" s="81"/>
      <c r="H99" s="81"/>
      <c r="I99" s="81"/>
      <c r="J99" s="81"/>
      <c r="K99" s="81"/>
    </row>
    <row r="100" spans="2:11" ht="12.75" customHeight="1">
      <c r="B100" s="83" t="s">
        <v>126</v>
      </c>
      <c r="C100" s="84"/>
      <c r="D100" s="84"/>
      <c r="E100" s="84"/>
      <c r="F100" s="84"/>
      <c r="G100" s="84"/>
      <c r="H100" s="84"/>
      <c r="I100" s="84"/>
      <c r="J100" s="84"/>
      <c r="K100" s="84"/>
    </row>
    <row r="101" spans="2:11" ht="14.25" customHeight="1">
      <c r="B101" s="84"/>
      <c r="C101" s="84"/>
      <c r="D101" s="84"/>
      <c r="E101" s="84"/>
      <c r="F101" s="84"/>
      <c r="G101" s="84"/>
      <c r="H101" s="84"/>
      <c r="I101" s="84"/>
      <c r="J101" s="84"/>
      <c r="K101" s="84"/>
    </row>
    <row r="102" spans="2:11" ht="12" customHeight="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 ht="12.75" hidden="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 ht="6.75" customHeight="1" hidden="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 ht="9.75" customHeight="1"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2:11" ht="12.75">
      <c r="B106" s="3"/>
      <c r="C106" s="3"/>
      <c r="D106" s="3"/>
      <c r="E106" s="3"/>
      <c r="F106" s="6"/>
      <c r="G106" s="3"/>
      <c r="H106" s="40" t="s">
        <v>113</v>
      </c>
      <c r="I106" s="41"/>
      <c r="J106" s="41"/>
      <c r="K106" s="41"/>
    </row>
    <row r="107" spans="2:11" ht="12.75">
      <c r="B107" s="3"/>
      <c r="C107" s="3"/>
      <c r="D107" s="3"/>
      <c r="E107" s="3"/>
      <c r="F107" s="6"/>
      <c r="G107" s="3"/>
      <c r="H107" s="82" t="s">
        <v>127</v>
      </c>
      <c r="I107" s="82"/>
      <c r="J107" s="82"/>
      <c r="K107" s="82"/>
    </row>
    <row r="108" spans="2:11" ht="9" customHeight="1">
      <c r="B108" s="3"/>
      <c r="C108" s="3"/>
      <c r="D108" s="3"/>
      <c r="E108" s="3"/>
      <c r="F108" s="6"/>
      <c r="G108" s="3"/>
      <c r="H108" s="2"/>
      <c r="I108" s="2"/>
      <c r="J108" s="2"/>
      <c r="K108" s="2"/>
    </row>
  </sheetData>
  <sheetProtection/>
  <mergeCells count="154">
    <mergeCell ref="D74:G74"/>
    <mergeCell ref="B59:D59"/>
    <mergeCell ref="B57:D58"/>
    <mergeCell ref="B76:C76"/>
    <mergeCell ref="G64:I64"/>
    <mergeCell ref="G65:I65"/>
    <mergeCell ref="G66:I66"/>
    <mergeCell ref="B64:D64"/>
    <mergeCell ref="B65:D65"/>
    <mergeCell ref="B66:D66"/>
    <mergeCell ref="B67:D67"/>
    <mergeCell ref="B52:D53"/>
    <mergeCell ref="E52:E53"/>
    <mergeCell ref="F52:F53"/>
    <mergeCell ref="B54:D54"/>
    <mergeCell ref="E57:E58"/>
    <mergeCell ref="F57:F58"/>
    <mergeCell ref="B49:D50"/>
    <mergeCell ref="B1:K1"/>
    <mergeCell ref="B3:K3"/>
    <mergeCell ref="B4:K4"/>
    <mergeCell ref="B6:K6"/>
    <mergeCell ref="B7:C7"/>
    <mergeCell ref="D7:G7"/>
    <mergeCell ref="H7:I7"/>
    <mergeCell ref="J7:K7"/>
    <mergeCell ref="B8:C8"/>
    <mergeCell ref="B12:K12"/>
    <mergeCell ref="B13:D13"/>
    <mergeCell ref="G13:I13"/>
    <mergeCell ref="B14:D14"/>
    <mergeCell ref="G14:I14"/>
    <mergeCell ref="D8:G8"/>
    <mergeCell ref="H8:I8"/>
    <mergeCell ref="J8:K8"/>
    <mergeCell ref="B10:K10"/>
    <mergeCell ref="B15:D17"/>
    <mergeCell ref="E15:E17"/>
    <mergeCell ref="F15:F17"/>
    <mergeCell ref="G15:I15"/>
    <mergeCell ref="G16:I16"/>
    <mergeCell ref="G17:I17"/>
    <mergeCell ref="G20:I20"/>
    <mergeCell ref="B21:D21"/>
    <mergeCell ref="G21:I21"/>
    <mergeCell ref="B18:D18"/>
    <mergeCell ref="G18:I18"/>
    <mergeCell ref="B19:D19"/>
    <mergeCell ref="G19:I19"/>
    <mergeCell ref="B22:D22"/>
    <mergeCell ref="B23:D24"/>
    <mergeCell ref="E23:E24"/>
    <mergeCell ref="F23:F24"/>
    <mergeCell ref="B25:D25"/>
    <mergeCell ref="B20:D20"/>
    <mergeCell ref="G26:I26"/>
    <mergeCell ref="B26:D26"/>
    <mergeCell ref="G27:I27"/>
    <mergeCell ref="B27:D27"/>
    <mergeCell ref="G23:I23"/>
    <mergeCell ref="G24:I24"/>
    <mergeCell ref="G25:I25"/>
    <mergeCell ref="G28:I28"/>
    <mergeCell ref="B28:D28"/>
    <mergeCell ref="G29:I29"/>
    <mergeCell ref="B31:D31"/>
    <mergeCell ref="G31:I31"/>
    <mergeCell ref="B29:D29"/>
    <mergeCell ref="G30:I30"/>
    <mergeCell ref="B30:D30"/>
    <mergeCell ref="B33:D33"/>
    <mergeCell ref="G34:I34"/>
    <mergeCell ref="G32:I32"/>
    <mergeCell ref="G33:I33"/>
    <mergeCell ref="B34:D34"/>
    <mergeCell ref="B32:D32"/>
    <mergeCell ref="B37:F37"/>
    <mergeCell ref="G37:K37"/>
    <mergeCell ref="B38:D39"/>
    <mergeCell ref="E38:E39"/>
    <mergeCell ref="F38:F39"/>
    <mergeCell ref="G38:I39"/>
    <mergeCell ref="J38:J39"/>
    <mergeCell ref="K38:K39"/>
    <mergeCell ref="E42:E44"/>
    <mergeCell ref="F42:F44"/>
    <mergeCell ref="G42:I42"/>
    <mergeCell ref="G43:I43"/>
    <mergeCell ref="G44:I44"/>
    <mergeCell ref="B40:D40"/>
    <mergeCell ref="G40:I40"/>
    <mergeCell ref="B41:D41"/>
    <mergeCell ref="G41:I41"/>
    <mergeCell ref="K47:K48"/>
    <mergeCell ref="B47:D48"/>
    <mergeCell ref="E47:E48"/>
    <mergeCell ref="F47:F48"/>
    <mergeCell ref="G47:I48"/>
    <mergeCell ref="E45:E46"/>
    <mergeCell ref="F45:F46"/>
    <mergeCell ref="G45:I45"/>
    <mergeCell ref="G46:I46"/>
    <mergeCell ref="G51:I51"/>
    <mergeCell ref="E49:E50"/>
    <mergeCell ref="F49:F50"/>
    <mergeCell ref="G49:I49"/>
    <mergeCell ref="G50:I50"/>
    <mergeCell ref="J47:J48"/>
    <mergeCell ref="G55:I55"/>
    <mergeCell ref="G56:I56"/>
    <mergeCell ref="G52:I52"/>
    <mergeCell ref="G53:I54"/>
    <mergeCell ref="J53:J54"/>
    <mergeCell ref="K53:K54"/>
    <mergeCell ref="B61:D61"/>
    <mergeCell ref="B62:D62"/>
    <mergeCell ref="B63:D63"/>
    <mergeCell ref="J57:J58"/>
    <mergeCell ref="K57:K58"/>
    <mergeCell ref="B60:D60"/>
    <mergeCell ref="G59:I60"/>
    <mergeCell ref="J59:J60"/>
    <mergeCell ref="K59:K60"/>
    <mergeCell ref="G57:I58"/>
    <mergeCell ref="B99:K99"/>
    <mergeCell ref="H107:K107"/>
    <mergeCell ref="B100:K101"/>
    <mergeCell ref="B78:C78"/>
    <mergeCell ref="B79:C79"/>
    <mergeCell ref="B80:C80"/>
    <mergeCell ref="B81:C81"/>
    <mergeCell ref="B82:C82"/>
    <mergeCell ref="B86:C86"/>
    <mergeCell ref="B102:K104"/>
    <mergeCell ref="B42:D44"/>
    <mergeCell ref="B88:K88"/>
    <mergeCell ref="B90:K90"/>
    <mergeCell ref="B91:K97"/>
    <mergeCell ref="B74:C75"/>
    <mergeCell ref="B77:C77"/>
    <mergeCell ref="H74:K74"/>
    <mergeCell ref="B68:D68"/>
    <mergeCell ref="B72:K72"/>
    <mergeCell ref="B51:D51"/>
    <mergeCell ref="H106:K106"/>
    <mergeCell ref="B83:C83"/>
    <mergeCell ref="B84:C84"/>
    <mergeCell ref="B85:C85"/>
    <mergeCell ref="B45:D46"/>
    <mergeCell ref="B55:D55"/>
    <mergeCell ref="B56:D56"/>
    <mergeCell ref="G63:I63"/>
    <mergeCell ref="G62:I62"/>
    <mergeCell ref="G61:I61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80" r:id="rId1"/>
  <headerFooter alignWithMargins="0">
    <oddFooter>&amp;C&amp;P</oddFooter>
  </headerFooter>
  <rowBreaks count="2" manualBreakCount="2">
    <brk id="35" max="255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2008-05-08T07:22:32Z</cp:lastPrinted>
  <dcterms:created xsi:type="dcterms:W3CDTF">2007-02-12T13:02:25Z</dcterms:created>
  <dcterms:modified xsi:type="dcterms:W3CDTF">2008-07-31T07:26:28Z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