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06" yWindow="65341" windowWidth="12690" windowHeight="8730" activeTab="1"/>
  </bookViews>
  <sheets>
    <sheet name="Privredna dr ENERGODATA AD 2007" sheetId="1" r:id="rId1"/>
    <sheet name="Privredna dr KONSLOLIDOVANI2007" sheetId="2" r:id="rId2"/>
  </sheets>
  <definedNames/>
  <calcPr fullCalcOnLoad="1"/>
</workbook>
</file>

<file path=xl/sharedStrings.xml><?xml version="1.0" encoding="utf-8"?>
<sst xmlns="http://schemas.openxmlformats.org/spreadsheetml/2006/main" count="236" uniqueCount="121">
  <si>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</si>
  <si>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</si>
  <si>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</si>
  <si>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</si>
  <si>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</si>
  <si>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</si>
  <si>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</si>
  <si>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</si>
  <si>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</si>
  <si>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</si>
  <si>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</si>
  <si>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</si>
  <si>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</si>
  <si>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</si>
  <si>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</si>
  <si>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</si>
  <si>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</si>
  <si>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</si>
  <si>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</si>
  <si>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</si>
  <si>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</si>
  <si>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</si>
  <si>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</si>
  <si>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</si>
  <si>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</si>
  <si>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</si>
  <si>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</si>
  <si>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</si>
  <si>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</si>
  <si>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</si>
  <si>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</si>
  <si>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</si>
  <si>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</si>
  <si>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</si>
  <si>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</si>
  <si>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</si>
  <si>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</si>
  <si>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</si>
  <si>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</si>
  <si>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</si>
  <si>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</si>
  <si>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</si>
  <si>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</si>
  <si>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</si>
  <si>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</si>
  <si>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</si>
  <si>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</si>
  <si>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</si>
  <si>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</si>
  <si>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</si>
  <si>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</si>
  <si>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</si>
  <si>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</si>
  <si>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</si>
  <si>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</si>
  <si>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</si>
  <si>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</si>
  <si>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</si>
  <si>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</si>
  <si>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</si>
  <si>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(име и презиме директора)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</si>
  <si>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</si>
  <si>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</si>
  <si>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</si>
  <si>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</si>
  <si>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</si>
  <si>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</si>
  <si>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</si>
  <si>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</si>
  <si>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</si>
  <si>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</si>
  <si>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</si>
  <si>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</si>
  <si>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</si>
  <si>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</si>
  <si>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</si>
  <si>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</si>
  <si>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</si>
  <si>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</si>
  <si>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</si>
  <si>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</si>
  <si>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</si>
  <si>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</si>
  <si>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</si>
  <si>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</si>
  <si>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r>
      <t xml:space="preserve">III ЗАКЉУЧНО МИШЉЕЊЕ РЕВИЗОРА </t>
    </r>
    <r>
      <rPr>
        <u val="single"/>
        <sz val="10"/>
        <rFont val="Arial"/>
        <family val="2"/>
      </rPr>
      <t>(навести назив ревизорске куће)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закључно мишљење ревизора из извештаја о ревизији финансијских извештаја). </t>
    </r>
    <r>
      <rPr>
        <sz val="8"/>
        <rFont val="Arial"/>
        <family val="2"/>
      </rPr>
      <t xml:space="preserve">
</t>
    </r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</si>
  <si>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</si>
  <si>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</si>
  <si>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</si>
  <si>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</si>
  <si>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</si>
  <si>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</si>
  <si>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</si>
  <si>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</si>
  <si>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</si>
  <si>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</si>
  <si>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 xml:space="preserve">
-Значајним променама правног и финансијског положаја се сматрају статусне промене, извршена приватизација, извршена преузимања, правоснаже одлуке надлежних судова и управних органа чије извршење значајно утиче на финансијски положај јавног друштва и друге битне чинјенице и околности који утичу на објективну процену приносног, финансијског и правног положаја јавног друштва и процену хартија од вредности које је оно издало.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</si>
  <si>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</si>
  <si>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</si>
  <si>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</si>
  <si>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Губитак изнад висине капитала</t>
  </si>
  <si>
    <t>ИЗВОД ИЗ ФИНАНСИЈСКИХ ИЗВЕШТАЈА ЗА 2007. ГОДИНУ</t>
  </si>
  <si>
    <t>Булевар Михајла Пупина 12,Београд</t>
  </si>
  <si>
    <t>07023081</t>
  </si>
  <si>
    <t>MGI Revizija i računovodstvo, privredno društvo za reviziju, računovodstvo i konsalting</t>
  </si>
  <si>
    <t>Mekenzijeva 41/II, 11000 Beograd</t>
  </si>
  <si>
    <t>Није остварена промена правног и финансијског положаја друштва нити промена података наведених у проспекту за дистрибуцију хартија од вредности.</t>
  </si>
  <si>
    <t>EНЕРГОПРОЈЕКТ ЕНЕРГОДАТА АД, Булевар Михајла Пупина 12</t>
  </si>
  <si>
    <t>време: 08-16 h</t>
  </si>
  <si>
    <t>Ракић Миомир</t>
  </si>
  <si>
    <t>" По нашем мишљењу, осим за ефекте које на финансијске извештаје имају питања наведена у претходним пасусима, финансијски извештаји приказују истинито и објективно по свим материјално значајним питањима, финансијско стање   "EНЕРГОПРОЈЕКТ -ЕНЕРГОДАТА "ад , Београд, на дан 31. децембра 2007. године, резултат пословања и токове готовине за пословну годину завршену на тај дан, у складу са рачуноводственим прописима важећим у Републици Србији."</t>
  </si>
  <si>
    <t>ИЗВОД ИЗ KOНСОЛИДОВАНИХ ФИНАНСИЈСКИХ ИЗВЕШТАЈА ЗА 2007. ГОДИНУ</t>
  </si>
  <si>
    <t>"ЕНЕРГОПРОЈЕКТ-ЕНЕРГОДАТА" АД, Beograd</t>
  </si>
  <si>
    <t>ЕНЕРГОПРОЈЕКТ-ЕНЕРГОДАТА А.Д.</t>
  </si>
  <si>
    <t>КОНСОЛИДОВАНИ БИЛАНС СТАЊА (у 000 дин)</t>
  </si>
  <si>
    <t>КОНСОЛИДОВАНИ БИЛАНС УСПЕХА  (у 000 дин)</t>
  </si>
  <si>
    <t>КОНСОЛИДОВАНИ ИЗВЕШТАЈ О ТОКОВИМА ГОТОВИНЕ ( у 000 дин)</t>
  </si>
  <si>
    <t xml:space="preserve">КОНСОЛИДОВАНИ ИЗВЕШТАЈ О ПРОМЕНАМА НА КАПИТАЛУ (у 000 дин) </t>
  </si>
  <si>
    <t>MGI Revizija i računovodstvo, preduzeće za reviziju, računovodstvo i konsalting</t>
  </si>
  <si>
    <t>" По нашем мишљењу, осим за ефекте које на финансијске извештаје имају питања наведена у претходним пасусима, консолидовани финансијски извештаји приказују истинито и објективно по свим материјално значајним питањима, финансијско стање   "EНЕРГОПРОЈЕКТ -ЕНЕРГОДАТА "ад , Београд, на дан 31. децембра 2007. године, резултат пословања и токове готовине за пословну годину завршену на тај дан, у складу са рачуноводственим прописима важећим у Републици Србији."</t>
  </si>
  <si>
    <t>EНЕРГОПРОЈЕКТ-ЕНЕРГОДАТА АД, Булевар Михајла Пупина 12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</si>
</sst>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D_i_n_._-;\-* #,##0.0\ _D_i_n_._-;_-* &quot;-&quot;??\ _D_i_n_._-;_-@_-"/>
    <numFmt numFmtId="177" formatCode="_-* #,##0\ _D_i_n_._-;\-* #,##0\ _D_i_n_._-;_-* &quot;-&quot;??\ _D_i_n_._-;_-@_-"/>
    <numFmt numFmtId="178" formatCode="0_);[Red]\(0\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color indexed="48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b/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7" fillId="33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38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 horizontal="center" vertical="center"/>
    </xf>
    <xf numFmtId="38" fontId="3" fillId="33" borderId="11" xfId="0" applyNumberFormat="1" applyFont="1" applyFill="1" applyBorder="1" applyAlignment="1">
      <alignment/>
    </xf>
    <xf numFmtId="38" fontId="1" fillId="33" borderId="11" xfId="0" applyNumberFormat="1" applyFont="1" applyFill="1" applyBorder="1" applyAlignment="1">
      <alignment/>
    </xf>
    <xf numFmtId="38" fontId="1" fillId="33" borderId="11" xfId="0" applyNumberFormat="1" applyFont="1" applyFill="1" applyBorder="1" applyAlignment="1">
      <alignment horizontal="right"/>
    </xf>
    <xf numFmtId="38" fontId="0" fillId="33" borderId="11" xfId="0" applyNumberFormat="1" applyFill="1" applyBorder="1" applyAlignment="1">
      <alignment horizontal="right"/>
    </xf>
    <xf numFmtId="3" fontId="1" fillId="33" borderId="11" xfId="42" applyNumberFormat="1" applyFont="1" applyFill="1" applyBorder="1" applyAlignment="1">
      <alignment horizontal="right"/>
    </xf>
    <xf numFmtId="37" fontId="1" fillId="33" borderId="11" xfId="42" applyNumberFormat="1" applyFont="1" applyFill="1" applyBorder="1" applyAlignment="1">
      <alignment horizontal="right"/>
    </xf>
    <xf numFmtId="38" fontId="1" fillId="33" borderId="11" xfId="42" applyNumberFormat="1" applyFont="1" applyFill="1" applyBorder="1" applyAlignment="1">
      <alignment horizontal="right"/>
    </xf>
    <xf numFmtId="37" fontId="1" fillId="33" borderId="11" xfId="42" applyNumberFormat="1" applyFont="1" applyFill="1" applyBorder="1" applyAlignment="1">
      <alignment horizontal="right"/>
    </xf>
    <xf numFmtId="3" fontId="1" fillId="33" borderId="11" xfId="42" applyNumberFormat="1" applyFont="1" applyFill="1" applyBorder="1" applyAlignment="1">
      <alignment horizontal="right"/>
    </xf>
    <xf numFmtId="3" fontId="6" fillId="33" borderId="11" xfId="42" applyNumberFormat="1" applyFont="1" applyFill="1" applyBorder="1" applyAlignment="1">
      <alignment horizontal="right"/>
    </xf>
    <xf numFmtId="37" fontId="3" fillId="33" borderId="11" xfId="42" applyNumberFormat="1" applyFont="1" applyFill="1" applyBorder="1" applyAlignment="1">
      <alignment horizontal="right"/>
    </xf>
    <xf numFmtId="3" fontId="3" fillId="33" borderId="11" xfId="42" applyNumberFormat="1" applyFont="1" applyFill="1" applyBorder="1" applyAlignment="1">
      <alignment horizontal="right"/>
    </xf>
    <xf numFmtId="38" fontId="3" fillId="33" borderId="11" xfId="42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vertical="center"/>
    </xf>
    <xf numFmtId="0" fontId="0" fillId="33" borderId="15" xfId="0" applyFill="1" applyBorder="1" applyAlignment="1">
      <alignment horizontal="center" vertical="top"/>
    </xf>
    <xf numFmtId="0" fontId="0" fillId="33" borderId="16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18" xfId="0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/>
    </xf>
    <xf numFmtId="0" fontId="0" fillId="33" borderId="14" xfId="0" applyFill="1" applyBorder="1" applyAlignment="1">
      <alignment horizontal="center" vertical="top"/>
    </xf>
    <xf numFmtId="0" fontId="7" fillId="33" borderId="11" xfId="0" applyFont="1" applyFill="1" applyBorder="1" applyAlignment="1">
      <alignment horizontal="left" vertical="top" wrapText="1"/>
    </xf>
    <xf numFmtId="38" fontId="1" fillId="33" borderId="11" xfId="42" applyNumberFormat="1" applyFont="1" applyFill="1" applyBorder="1" applyAlignment="1">
      <alignment/>
    </xf>
    <xf numFmtId="38" fontId="1" fillId="33" borderId="11" xfId="42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vertical="top"/>
    </xf>
    <xf numFmtId="0" fontId="0" fillId="33" borderId="0" xfId="0" applyFill="1" applyBorder="1" applyAlignment="1">
      <alignment/>
    </xf>
    <xf numFmtId="0" fontId="15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38" fontId="3" fillId="33" borderId="11" xfId="42" applyNumberFormat="1" applyFont="1" applyFill="1" applyBorder="1" applyAlignment="1">
      <alignment/>
    </xf>
    <xf numFmtId="38" fontId="3" fillId="33" borderId="11" xfId="42" applyNumberFormat="1" applyFont="1" applyFill="1" applyBorder="1" applyAlignment="1">
      <alignment wrapText="1"/>
    </xf>
    <xf numFmtId="38" fontId="16" fillId="33" borderId="11" xfId="42" applyNumberFormat="1" applyFont="1" applyFill="1" applyBorder="1" applyAlignment="1">
      <alignment wrapText="1"/>
    </xf>
    <xf numFmtId="0" fontId="0" fillId="0" borderId="0" xfId="0" applyFill="1" applyAlignment="1">
      <alignment/>
    </xf>
    <xf numFmtId="38" fontId="3" fillId="0" borderId="11" xfId="0" applyNumberFormat="1" applyFont="1" applyFill="1" applyBorder="1" applyAlignment="1">
      <alignment/>
    </xf>
    <xf numFmtId="38" fontId="3" fillId="0" borderId="11" xfId="0" applyNumberFormat="1" applyFont="1" applyFill="1" applyBorder="1" applyAlignment="1">
      <alignment horizontal="right"/>
    </xf>
    <xf numFmtId="38" fontId="1" fillId="0" borderId="11" xfId="42" applyNumberFormat="1" applyFont="1" applyFill="1" applyBorder="1" applyAlignment="1">
      <alignment horizontal="right"/>
    </xf>
    <xf numFmtId="38" fontId="1" fillId="0" borderId="11" xfId="0" applyNumberFormat="1" applyFont="1" applyFill="1" applyBorder="1" applyAlignment="1">
      <alignment horizontal="right"/>
    </xf>
    <xf numFmtId="38" fontId="0" fillId="0" borderId="11" xfId="42" applyNumberFormat="1" applyFont="1" applyFill="1" applyBorder="1" applyAlignment="1">
      <alignment horizontal="right"/>
    </xf>
    <xf numFmtId="38" fontId="1" fillId="0" borderId="11" xfId="42" applyNumberFormat="1" applyFont="1" applyFill="1" applyBorder="1" applyAlignment="1">
      <alignment/>
    </xf>
    <xf numFmtId="37" fontId="1" fillId="0" borderId="11" xfId="42" applyNumberFormat="1" applyFont="1" applyFill="1" applyBorder="1" applyAlignment="1">
      <alignment horizontal="right" vertical="center"/>
    </xf>
    <xf numFmtId="38" fontId="1" fillId="0" borderId="11" xfId="42" applyNumberFormat="1" applyFont="1" applyFill="1" applyBorder="1" applyAlignment="1">
      <alignment horizontal="right" vertical="center"/>
    </xf>
    <xf numFmtId="37" fontId="1" fillId="0" borderId="11" xfId="42" applyNumberFormat="1" applyFont="1" applyFill="1" applyBorder="1" applyAlignment="1">
      <alignment/>
    </xf>
    <xf numFmtId="38" fontId="6" fillId="0" borderId="11" xfId="42" applyNumberFormat="1" applyFont="1" applyFill="1" applyBorder="1" applyAlignment="1">
      <alignment/>
    </xf>
    <xf numFmtId="38" fontId="3" fillId="0" borderId="11" xfId="42" applyNumberFormat="1" applyFont="1" applyFill="1" applyBorder="1" applyAlignment="1">
      <alignment/>
    </xf>
    <xf numFmtId="37" fontId="3" fillId="0" borderId="11" xfId="42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38" fontId="1" fillId="0" borderId="11" xfId="0" applyNumberFormat="1" applyFont="1" applyFill="1" applyBorder="1" applyAlignment="1">
      <alignment horizontal="right"/>
    </xf>
    <xf numFmtId="38" fontId="1" fillId="0" borderId="11" xfId="0" applyNumberFormat="1" applyFont="1" applyFill="1" applyBorder="1" applyAlignment="1">
      <alignment horizontal="right" wrapText="1"/>
    </xf>
    <xf numFmtId="38" fontId="3" fillId="0" borderId="11" xfId="0" applyNumberFormat="1" applyFont="1" applyFill="1" applyBorder="1" applyAlignment="1">
      <alignment horizontal="right" wrapText="1"/>
    </xf>
    <xf numFmtId="38" fontId="16" fillId="0" borderId="11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14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justify" vertical="center"/>
    </xf>
    <xf numFmtId="0" fontId="7" fillId="33" borderId="15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justify" vertical="center" wrapText="1"/>
    </xf>
    <xf numFmtId="0" fontId="12" fillId="33" borderId="0" xfId="0" applyFont="1" applyFill="1" applyBorder="1" applyAlignment="1">
      <alignment horizontal="justify" vertical="center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/>
    </xf>
    <xf numFmtId="0" fontId="2" fillId="33" borderId="0" xfId="0" applyFont="1" applyFill="1" applyBorder="1" applyAlignment="1">
      <alignment horizontal="justify" vertical="center" wrapText="1"/>
    </xf>
    <xf numFmtId="0" fontId="8" fillId="33" borderId="0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left" vertical="center" wrapText="1"/>
    </xf>
    <xf numFmtId="0" fontId="17" fillId="33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left" vertical="center"/>
    </xf>
    <xf numFmtId="0" fontId="1" fillId="33" borderId="2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vertical="center" wrapText="1"/>
    </xf>
    <xf numFmtId="38" fontId="1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 vertical="center" wrapText="1"/>
    </xf>
    <xf numFmtId="0" fontId="0" fillId="33" borderId="11" xfId="0" applyFill="1" applyBorder="1" applyAlignment="1">
      <alignment/>
    </xf>
    <xf numFmtId="38" fontId="3" fillId="33" borderId="1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37" fontId="1" fillId="33" borderId="11" xfId="42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37" fontId="3" fillId="33" borderId="11" xfId="42" applyNumberFormat="1" applyFont="1" applyFill="1" applyBorder="1" applyAlignment="1">
      <alignment horizontal="right"/>
    </xf>
    <xf numFmtId="3" fontId="3" fillId="33" borderId="11" xfId="42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18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/>
    </xf>
    <xf numFmtId="0" fontId="0" fillId="0" borderId="0" xfId="0" applyFont="1" applyFill="1" applyAlignment="1">
      <alignment horizontal="left" wrapText="1"/>
    </xf>
    <xf numFmtId="0" fontId="13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/>
    </xf>
    <xf numFmtId="0" fontId="3" fillId="0" borderId="11" xfId="0" applyFont="1" applyFill="1" applyBorder="1" applyAlignment="1">
      <alignment vertical="center" wrapText="1"/>
    </xf>
    <xf numFmtId="37" fontId="3" fillId="0" borderId="11" xfId="4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38" fontId="3" fillId="0" borderId="11" xfId="42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37" fontId="1" fillId="0" borderId="11" xfId="42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38" fontId="3" fillId="0" borderId="11" xfId="42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38" fontId="1" fillId="0" borderId="11" xfId="42" applyNumberFormat="1" applyFont="1" applyFill="1" applyBorder="1" applyAlignment="1">
      <alignment horizontal="right"/>
    </xf>
    <xf numFmtId="38" fontId="1" fillId="0" borderId="22" xfId="42" applyNumberFormat="1" applyFont="1" applyFill="1" applyBorder="1" applyAlignment="1">
      <alignment horizontal="right"/>
    </xf>
    <xf numFmtId="38" fontId="1" fillId="0" borderId="23" xfId="42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SheetLayoutView="100" zoomScalePageLayoutView="0" workbookViewId="0" topLeftCell="A91">
      <selection activeCell="E101" sqref="E101"/>
    </sheetView>
  </sheetViews>
  <sheetFormatPr defaultColWidth="9.140625" defaultRowHeight="12.75"/>
  <cols>
    <col min="1" max="1" width="1.1484375" style="0" customWidth="1"/>
    <col min="5" max="6" width="10.7109375" style="0" customWidth="1"/>
    <col min="8" max="8" width="10.7109375" style="0" customWidth="1"/>
    <col min="10" max="11" width="10.7109375" style="0" customWidth="1"/>
  </cols>
  <sheetData>
    <row r="1" spans="2:11" ht="41.25" customHeight="1">
      <c r="B1" s="100" t="s">
        <v>78</v>
      </c>
      <c r="C1" s="100"/>
      <c r="D1" s="100"/>
      <c r="E1" s="100"/>
      <c r="F1" s="100"/>
      <c r="G1" s="100"/>
      <c r="H1" s="100"/>
      <c r="I1" s="100"/>
      <c r="J1" s="100"/>
      <c r="K1" s="100"/>
    </row>
    <row r="2" spans="2:11" ht="12.75">
      <c r="B2" s="101" t="s">
        <v>101</v>
      </c>
      <c r="C2" s="101"/>
      <c r="D2" s="101"/>
      <c r="E2" s="101"/>
      <c r="F2" s="101"/>
      <c r="G2" s="101"/>
      <c r="H2" s="101"/>
      <c r="I2" s="101"/>
      <c r="J2" s="101"/>
      <c r="K2" s="101"/>
    </row>
    <row r="3" spans="2:11" ht="12.75">
      <c r="B3" s="102" t="s">
        <v>112</v>
      </c>
      <c r="C3" s="102"/>
      <c r="D3" s="102"/>
      <c r="E3" s="102"/>
      <c r="F3" s="102"/>
      <c r="G3" s="102"/>
      <c r="H3" s="102"/>
      <c r="I3" s="102"/>
      <c r="J3" s="102"/>
      <c r="K3" s="102"/>
    </row>
    <row r="4" spans="2:11" ht="12.75">
      <c r="B4" s="2"/>
      <c r="C4" s="2"/>
      <c r="D4" s="2"/>
      <c r="E4" s="2"/>
      <c r="F4" s="2"/>
      <c r="G4" s="2"/>
      <c r="H4" s="2"/>
      <c r="I4" s="2"/>
      <c r="J4" s="11"/>
      <c r="K4" s="11"/>
    </row>
    <row r="5" spans="2:11" ht="12.75">
      <c r="B5" s="103" t="s">
        <v>0</v>
      </c>
      <c r="C5" s="103"/>
      <c r="D5" s="103"/>
      <c r="E5" s="103"/>
      <c r="F5" s="103"/>
      <c r="G5" s="103"/>
      <c r="H5" s="103"/>
      <c r="I5" s="103"/>
      <c r="J5" s="103"/>
      <c r="K5" s="103"/>
    </row>
    <row r="6" spans="2:11" ht="12.75">
      <c r="B6" s="104" t="s">
        <v>1</v>
      </c>
      <c r="C6" s="104"/>
      <c r="D6" s="105" t="s">
        <v>113</v>
      </c>
      <c r="E6" s="105"/>
      <c r="F6" s="105"/>
      <c r="G6" s="105"/>
      <c r="H6" s="104" t="s">
        <v>2</v>
      </c>
      <c r="I6" s="104"/>
      <c r="J6" s="106" t="s">
        <v>103</v>
      </c>
      <c r="K6" s="106"/>
    </row>
    <row r="7" spans="2:11" ht="12.75">
      <c r="B7" s="104" t="s">
        <v>3</v>
      </c>
      <c r="C7" s="104"/>
      <c r="D7" s="107" t="s">
        <v>102</v>
      </c>
      <c r="E7" s="108"/>
      <c r="F7" s="108"/>
      <c r="G7" s="109"/>
      <c r="H7" s="104" t="s">
        <v>4</v>
      </c>
      <c r="I7" s="104"/>
      <c r="J7" s="107">
        <v>101682144</v>
      </c>
      <c r="K7" s="109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10" t="s">
        <v>5</v>
      </c>
      <c r="C9" s="110"/>
      <c r="D9" s="110"/>
      <c r="E9" s="110"/>
      <c r="F9" s="110"/>
      <c r="G9" s="110"/>
      <c r="H9" s="110"/>
      <c r="I9" s="110"/>
      <c r="J9" s="110"/>
      <c r="K9" s="110"/>
    </row>
    <row r="10" spans="2:11" ht="4.5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2:11" ht="12.75">
      <c r="B11" s="111" t="s">
        <v>6</v>
      </c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1" ht="12.75">
      <c r="A12" s="19"/>
      <c r="B12" s="112" t="s">
        <v>7</v>
      </c>
      <c r="C12" s="112"/>
      <c r="D12" s="112"/>
      <c r="E12" s="20">
        <v>2006</v>
      </c>
      <c r="F12" s="20">
        <v>2007</v>
      </c>
      <c r="G12" s="112" t="s">
        <v>8</v>
      </c>
      <c r="H12" s="112"/>
      <c r="I12" s="112"/>
      <c r="J12" s="20">
        <v>2006</v>
      </c>
      <c r="K12" s="20">
        <v>2007</v>
      </c>
    </row>
    <row r="13" spans="1:11" ht="12.75">
      <c r="A13" s="19"/>
      <c r="B13" s="113" t="s">
        <v>9</v>
      </c>
      <c r="C13" s="113"/>
      <c r="D13" s="113"/>
      <c r="E13" s="21">
        <f>SUM(E14:E19)</f>
        <v>206346</v>
      </c>
      <c r="F13" s="21">
        <f>SUM(F14:F19)</f>
        <v>609563</v>
      </c>
      <c r="G13" s="113" t="s">
        <v>10</v>
      </c>
      <c r="H13" s="113"/>
      <c r="I13" s="113"/>
      <c r="J13" s="18">
        <f>SUM(J14:J20)</f>
        <v>214959</v>
      </c>
      <c r="K13" s="18">
        <f>SUM(K14:K20)</f>
        <v>208777</v>
      </c>
    </row>
    <row r="14" spans="1:11" ht="12.75">
      <c r="A14" s="19"/>
      <c r="B14" s="114" t="s">
        <v>11</v>
      </c>
      <c r="C14" s="113"/>
      <c r="D14" s="113"/>
      <c r="E14" s="22"/>
      <c r="F14" s="22"/>
      <c r="G14" s="117" t="s">
        <v>80</v>
      </c>
      <c r="H14" s="118"/>
      <c r="I14" s="119"/>
      <c r="J14" s="23">
        <v>114017</v>
      </c>
      <c r="K14" s="23">
        <v>114017</v>
      </c>
    </row>
    <row r="15" spans="1:11" ht="12.75">
      <c r="A15" s="19"/>
      <c r="B15" s="115" t="s">
        <v>12</v>
      </c>
      <c r="C15" s="115"/>
      <c r="D15" s="115"/>
      <c r="E15" s="22"/>
      <c r="F15" s="22"/>
      <c r="G15" s="116" t="s">
        <v>13</v>
      </c>
      <c r="H15" s="116"/>
      <c r="I15" s="116"/>
      <c r="J15" s="23"/>
      <c r="K15" s="23"/>
    </row>
    <row r="16" spans="1:11" ht="12.75">
      <c r="A16" s="19"/>
      <c r="B16" s="116" t="s">
        <v>14</v>
      </c>
      <c r="C16" s="116"/>
      <c r="D16" s="116"/>
      <c r="E16" s="22">
        <v>12432</v>
      </c>
      <c r="F16" s="22">
        <v>30135</v>
      </c>
      <c r="G16" s="116" t="s">
        <v>15</v>
      </c>
      <c r="H16" s="116"/>
      <c r="I16" s="116"/>
      <c r="J16" s="23">
        <v>10739</v>
      </c>
      <c r="K16" s="23">
        <v>10807</v>
      </c>
    </row>
    <row r="17" spans="1:11" ht="12.75">
      <c r="A17" s="19"/>
      <c r="B17" s="120" t="s">
        <v>62</v>
      </c>
      <c r="C17" s="116"/>
      <c r="D17" s="116"/>
      <c r="E17" s="121">
        <v>163537</v>
      </c>
      <c r="F17" s="121">
        <v>549075</v>
      </c>
      <c r="G17" s="116" t="s">
        <v>16</v>
      </c>
      <c r="H17" s="116"/>
      <c r="I17" s="116"/>
      <c r="J17" s="23">
        <v>82950</v>
      </c>
      <c r="K17" s="23">
        <v>82950</v>
      </c>
    </row>
    <row r="18" spans="1:11" ht="12.75">
      <c r="A18" s="19"/>
      <c r="B18" s="116"/>
      <c r="C18" s="116"/>
      <c r="D18" s="116"/>
      <c r="E18" s="121"/>
      <c r="F18" s="121"/>
      <c r="G18" s="116" t="s">
        <v>63</v>
      </c>
      <c r="H18" s="116"/>
      <c r="I18" s="116"/>
      <c r="J18" s="23">
        <v>7253</v>
      </c>
      <c r="K18" s="23">
        <v>1003</v>
      </c>
    </row>
    <row r="19" spans="1:11" ht="12.75">
      <c r="A19" s="19"/>
      <c r="B19" s="114" t="s">
        <v>17</v>
      </c>
      <c r="C19" s="114"/>
      <c r="D19" s="114"/>
      <c r="E19" s="22">
        <v>30377</v>
      </c>
      <c r="F19" s="22">
        <v>30353</v>
      </c>
      <c r="G19" s="116" t="s">
        <v>18</v>
      </c>
      <c r="H19" s="116"/>
      <c r="I19" s="116"/>
      <c r="J19" s="23"/>
      <c r="K19" s="23"/>
    </row>
    <row r="20" spans="1:11" ht="12.75">
      <c r="A20" s="19"/>
      <c r="B20" s="113" t="s">
        <v>22</v>
      </c>
      <c r="C20" s="113"/>
      <c r="D20" s="113"/>
      <c r="E20" s="21">
        <f>SUM(E21:E24)</f>
        <v>136341</v>
      </c>
      <c r="F20" s="21">
        <f>SUM(F21:F24)</f>
        <v>158515</v>
      </c>
      <c r="G20" s="116" t="s">
        <v>19</v>
      </c>
      <c r="H20" s="116"/>
      <c r="I20" s="116"/>
      <c r="J20" s="23"/>
      <c r="K20" s="23"/>
    </row>
    <row r="21" spans="1:11" ht="12.75" customHeight="1">
      <c r="A21" s="19"/>
      <c r="B21" s="116" t="s">
        <v>24</v>
      </c>
      <c r="C21" s="116"/>
      <c r="D21" s="116"/>
      <c r="E21" s="22">
        <v>56467</v>
      </c>
      <c r="F21" s="22">
        <v>37675</v>
      </c>
      <c r="G21" s="122" t="s">
        <v>20</v>
      </c>
      <c r="H21" s="123"/>
      <c r="I21" s="123"/>
      <c r="J21" s="124">
        <f>SUM(J23:J26)</f>
        <v>127728</v>
      </c>
      <c r="K21" s="124">
        <f>SUM(K23:K26)</f>
        <v>559301</v>
      </c>
    </row>
    <row r="22" spans="1:11" ht="46.5" customHeight="1">
      <c r="A22" s="19"/>
      <c r="B22" s="125" t="s">
        <v>64</v>
      </c>
      <c r="C22" s="126"/>
      <c r="D22" s="126"/>
      <c r="E22" s="22"/>
      <c r="F22" s="22"/>
      <c r="G22" s="123"/>
      <c r="H22" s="123"/>
      <c r="I22" s="123"/>
      <c r="J22" s="124"/>
      <c r="K22" s="124"/>
    </row>
    <row r="23" spans="1:11" ht="12.75">
      <c r="A23" s="19"/>
      <c r="B23" s="116" t="s">
        <v>65</v>
      </c>
      <c r="C23" s="116"/>
      <c r="D23" s="116"/>
      <c r="E23" s="22">
        <v>79857</v>
      </c>
      <c r="F23" s="22">
        <v>120823</v>
      </c>
      <c r="G23" s="114" t="s">
        <v>21</v>
      </c>
      <c r="H23" s="114"/>
      <c r="I23" s="114"/>
      <c r="J23" s="23"/>
      <c r="K23" s="23">
        <v>2824</v>
      </c>
    </row>
    <row r="24" spans="1:11" ht="12.75">
      <c r="A24" s="19"/>
      <c r="B24" s="114" t="s">
        <v>26</v>
      </c>
      <c r="C24" s="114"/>
      <c r="D24" s="114"/>
      <c r="E24" s="22">
        <v>17</v>
      </c>
      <c r="F24" s="22">
        <v>17</v>
      </c>
      <c r="G24" s="114" t="s">
        <v>23</v>
      </c>
      <c r="H24" s="114"/>
      <c r="I24" s="114"/>
      <c r="J24" s="23">
        <v>2050</v>
      </c>
      <c r="K24" s="23">
        <v>34911</v>
      </c>
    </row>
    <row r="25" spans="1:11" ht="12.75">
      <c r="A25" s="19"/>
      <c r="B25" s="127" t="s">
        <v>27</v>
      </c>
      <c r="C25" s="127"/>
      <c r="D25" s="127"/>
      <c r="E25" s="21">
        <f>E13+E20</f>
        <v>342687</v>
      </c>
      <c r="F25" s="21">
        <f>F13+F20</f>
        <v>768078</v>
      </c>
      <c r="G25" s="116" t="s">
        <v>25</v>
      </c>
      <c r="H25" s="116"/>
      <c r="I25" s="116"/>
      <c r="J25" s="23">
        <v>125678</v>
      </c>
      <c r="K25" s="23">
        <v>521566</v>
      </c>
    </row>
    <row r="26" spans="1:11" ht="12.75">
      <c r="A26" s="19"/>
      <c r="B26" s="113" t="s">
        <v>66</v>
      </c>
      <c r="C26" s="113"/>
      <c r="D26" s="113"/>
      <c r="E26" s="22"/>
      <c r="F26" s="22"/>
      <c r="G26" s="116" t="s">
        <v>28</v>
      </c>
      <c r="H26" s="116"/>
      <c r="I26" s="116"/>
      <c r="J26" s="23"/>
      <c r="K26" s="23"/>
    </row>
    <row r="27" spans="1:11" ht="12.75">
      <c r="A27" s="19"/>
      <c r="B27" s="127" t="s">
        <v>30</v>
      </c>
      <c r="C27" s="127"/>
      <c r="D27" s="127"/>
      <c r="E27" s="21">
        <f>E25+E26</f>
        <v>342687</v>
      </c>
      <c r="F27" s="21">
        <f>F25+F26</f>
        <v>768078</v>
      </c>
      <c r="G27" s="128" t="s">
        <v>29</v>
      </c>
      <c r="H27" s="128"/>
      <c r="I27" s="128"/>
      <c r="J27" s="124">
        <f>J13+J21</f>
        <v>342687</v>
      </c>
      <c r="K27" s="124">
        <f>K13+K21</f>
        <v>768078</v>
      </c>
    </row>
    <row r="28" spans="1:11" ht="12.75">
      <c r="A28" s="19"/>
      <c r="B28" s="127" t="s">
        <v>31</v>
      </c>
      <c r="C28" s="127"/>
      <c r="D28" s="127"/>
      <c r="E28" s="22"/>
      <c r="F28" s="22"/>
      <c r="G28" s="128"/>
      <c r="H28" s="128"/>
      <c r="I28" s="128"/>
      <c r="J28" s="124"/>
      <c r="K28" s="124"/>
    </row>
    <row r="29" spans="1:11" ht="12.75">
      <c r="A29" s="19"/>
      <c r="B29" s="19"/>
      <c r="C29" s="19"/>
      <c r="D29" s="19"/>
      <c r="E29" s="19"/>
      <c r="F29" s="19"/>
      <c r="G29" s="129" t="s">
        <v>32</v>
      </c>
      <c r="H29" s="130"/>
      <c r="I29" s="130"/>
      <c r="J29" s="24"/>
      <c r="K29" s="2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12.75">
      <c r="A31" s="19"/>
      <c r="B31" s="131" t="s">
        <v>67</v>
      </c>
      <c r="C31" s="132"/>
      <c r="D31" s="132"/>
      <c r="E31" s="132"/>
      <c r="F31" s="132"/>
      <c r="G31" s="132" t="s">
        <v>33</v>
      </c>
      <c r="H31" s="132"/>
      <c r="I31" s="132"/>
      <c r="J31" s="132"/>
      <c r="K31" s="132"/>
    </row>
    <row r="32" spans="1:11" ht="12.75">
      <c r="A32" s="19"/>
      <c r="B32" s="133"/>
      <c r="C32" s="133"/>
      <c r="D32" s="133"/>
      <c r="E32" s="133"/>
      <c r="F32" s="133"/>
      <c r="G32" s="132"/>
      <c r="H32" s="132"/>
      <c r="I32" s="132"/>
      <c r="J32" s="132"/>
      <c r="K32" s="132"/>
    </row>
    <row r="33" spans="1:11" ht="12.75" customHeight="1">
      <c r="A33" s="19"/>
      <c r="B33" s="134" t="s">
        <v>61</v>
      </c>
      <c r="C33" s="134"/>
      <c r="D33" s="134"/>
      <c r="E33" s="135">
        <v>2006</v>
      </c>
      <c r="F33" s="135">
        <v>2007</v>
      </c>
      <c r="G33" s="136" t="s">
        <v>34</v>
      </c>
      <c r="H33" s="113"/>
      <c r="I33" s="113"/>
      <c r="J33" s="135">
        <v>2006</v>
      </c>
      <c r="K33" s="135">
        <v>2007</v>
      </c>
    </row>
    <row r="34" spans="1:11" ht="12.75">
      <c r="A34" s="19"/>
      <c r="B34" s="134"/>
      <c r="C34" s="134"/>
      <c r="D34" s="134"/>
      <c r="E34" s="135"/>
      <c r="F34" s="135"/>
      <c r="G34" s="113"/>
      <c r="H34" s="113"/>
      <c r="I34" s="113"/>
      <c r="J34" s="135"/>
      <c r="K34" s="135"/>
    </row>
    <row r="35" spans="1:11" ht="12.75">
      <c r="A35" s="19"/>
      <c r="B35" s="134"/>
      <c r="C35" s="134"/>
      <c r="D35" s="134"/>
      <c r="E35" s="135"/>
      <c r="F35" s="135"/>
      <c r="G35" s="116" t="s">
        <v>35</v>
      </c>
      <c r="H35" s="116"/>
      <c r="I35" s="116"/>
      <c r="J35" s="25">
        <v>250167</v>
      </c>
      <c r="K35" s="25">
        <v>196007</v>
      </c>
    </row>
    <row r="36" spans="1:11" ht="12.75">
      <c r="A36" s="19"/>
      <c r="B36" s="116" t="s">
        <v>36</v>
      </c>
      <c r="C36" s="116"/>
      <c r="D36" s="116"/>
      <c r="E36" s="26">
        <v>242948</v>
      </c>
      <c r="F36" s="26">
        <v>158497</v>
      </c>
      <c r="G36" s="116" t="s">
        <v>39</v>
      </c>
      <c r="H36" s="116"/>
      <c r="I36" s="116"/>
      <c r="J36" s="25">
        <v>258830</v>
      </c>
      <c r="K36" s="25">
        <v>211760</v>
      </c>
    </row>
    <row r="37" spans="1:11" ht="12.75">
      <c r="A37" s="19"/>
      <c r="B37" s="116" t="s">
        <v>37</v>
      </c>
      <c r="C37" s="116"/>
      <c r="D37" s="116"/>
      <c r="E37" s="26">
        <v>262487</v>
      </c>
      <c r="F37" s="26">
        <v>234458</v>
      </c>
      <c r="G37" s="116" t="s">
        <v>68</v>
      </c>
      <c r="H37" s="116"/>
      <c r="I37" s="116"/>
      <c r="J37" s="27">
        <f>J35-J36</f>
        <v>-8663</v>
      </c>
      <c r="K37" s="27">
        <f>K35-K36</f>
        <v>-15753</v>
      </c>
    </row>
    <row r="38" spans="1:11" ht="12.75">
      <c r="A38" s="19"/>
      <c r="B38" s="116" t="s">
        <v>38</v>
      </c>
      <c r="C38" s="116"/>
      <c r="D38" s="116"/>
      <c r="E38" s="27">
        <f>E36-E37</f>
        <v>-19539</v>
      </c>
      <c r="F38" s="27">
        <f>F36-F37</f>
        <v>-75961</v>
      </c>
      <c r="G38" s="116" t="s">
        <v>43</v>
      </c>
      <c r="H38" s="116"/>
      <c r="I38" s="116"/>
      <c r="J38" s="25">
        <v>1571</v>
      </c>
      <c r="K38" s="25">
        <v>932</v>
      </c>
    </row>
    <row r="39" spans="1:11" ht="12.75">
      <c r="A39" s="19"/>
      <c r="B39" s="136" t="s">
        <v>69</v>
      </c>
      <c r="C39" s="136"/>
      <c r="D39" s="136"/>
      <c r="E39" s="137"/>
      <c r="F39" s="137"/>
      <c r="G39" s="116" t="s">
        <v>45</v>
      </c>
      <c r="H39" s="116"/>
      <c r="I39" s="116"/>
      <c r="J39" s="25">
        <v>4597</v>
      </c>
      <c r="K39" s="25">
        <v>3996</v>
      </c>
    </row>
    <row r="40" spans="1:11" ht="12.75" customHeight="1">
      <c r="A40" s="19"/>
      <c r="B40" s="136"/>
      <c r="C40" s="136"/>
      <c r="D40" s="136"/>
      <c r="E40" s="137"/>
      <c r="F40" s="137"/>
      <c r="G40" s="138" t="s">
        <v>46</v>
      </c>
      <c r="H40" s="138"/>
      <c r="I40" s="138"/>
      <c r="J40" s="25">
        <v>15929</v>
      </c>
      <c r="K40" s="25">
        <v>20246</v>
      </c>
    </row>
    <row r="41" spans="1:11" ht="25.5" customHeight="1">
      <c r="A41" s="19"/>
      <c r="B41" s="120" t="s">
        <v>40</v>
      </c>
      <c r="C41" s="120"/>
      <c r="D41" s="120"/>
      <c r="E41" s="26">
        <v>17969</v>
      </c>
      <c r="F41" s="26">
        <v>9856</v>
      </c>
      <c r="G41" s="138" t="s">
        <v>48</v>
      </c>
      <c r="H41" s="136"/>
      <c r="I41" s="136"/>
      <c r="J41" s="25">
        <v>1700</v>
      </c>
      <c r="K41" s="25">
        <v>419</v>
      </c>
    </row>
    <row r="42" spans="1:11" ht="24.75" customHeight="1">
      <c r="A42" s="19"/>
      <c r="B42" s="120" t="s">
        <v>41</v>
      </c>
      <c r="C42" s="120"/>
      <c r="D42" s="120"/>
      <c r="E42" s="26">
        <v>8774</v>
      </c>
      <c r="F42" s="26">
        <v>384787</v>
      </c>
      <c r="G42" s="120" t="s">
        <v>76</v>
      </c>
      <c r="H42" s="116"/>
      <c r="I42" s="116"/>
      <c r="J42" s="28">
        <f>J37+J38-J39+J40-J41</f>
        <v>2540</v>
      </c>
      <c r="K42" s="29">
        <f>K37+K38-K39+K40-K41</f>
        <v>1010</v>
      </c>
    </row>
    <row r="43" spans="1:11" ht="26.25" customHeight="1">
      <c r="A43" s="19"/>
      <c r="B43" s="116" t="s">
        <v>38</v>
      </c>
      <c r="C43" s="116"/>
      <c r="D43" s="116"/>
      <c r="E43" s="26">
        <f>E41-E42</f>
        <v>9195</v>
      </c>
      <c r="F43" s="27">
        <f>F41-F42</f>
        <v>-374931</v>
      </c>
      <c r="G43" s="139" t="s">
        <v>70</v>
      </c>
      <c r="H43" s="140"/>
      <c r="I43" s="141"/>
      <c r="J43" s="30"/>
      <c r="K43" s="30"/>
    </row>
    <row r="44" spans="1:11" ht="12.75" customHeight="1">
      <c r="A44" s="19"/>
      <c r="B44" s="136" t="s">
        <v>71</v>
      </c>
      <c r="C44" s="136"/>
      <c r="D44" s="136"/>
      <c r="E44" s="142"/>
      <c r="F44" s="142"/>
      <c r="G44" s="136" t="s">
        <v>52</v>
      </c>
      <c r="H44" s="136"/>
      <c r="I44" s="136"/>
      <c r="J44" s="143">
        <f>J42</f>
        <v>2540</v>
      </c>
      <c r="K44" s="143">
        <f>K42</f>
        <v>1010</v>
      </c>
    </row>
    <row r="45" spans="1:11" ht="12.75">
      <c r="A45" s="19"/>
      <c r="B45" s="136"/>
      <c r="C45" s="136"/>
      <c r="D45" s="136"/>
      <c r="E45" s="142"/>
      <c r="F45" s="142"/>
      <c r="G45" s="136"/>
      <c r="H45" s="136"/>
      <c r="I45" s="136"/>
      <c r="J45" s="143"/>
      <c r="K45" s="143"/>
    </row>
    <row r="46" spans="1:11" ht="24.75" customHeight="1">
      <c r="A46" s="19"/>
      <c r="B46" s="120" t="s">
        <v>42</v>
      </c>
      <c r="C46" s="120"/>
      <c r="D46" s="120"/>
      <c r="E46" s="26">
        <v>39123</v>
      </c>
      <c r="F46" s="26">
        <v>467981</v>
      </c>
      <c r="G46" s="127" t="s">
        <v>54</v>
      </c>
      <c r="H46" s="127"/>
      <c r="I46" s="127"/>
      <c r="J46" s="32">
        <f>635-17</f>
        <v>618</v>
      </c>
      <c r="K46" s="32">
        <v>633</v>
      </c>
    </row>
    <row r="47" spans="1:11" ht="28.5" customHeight="1">
      <c r="A47" s="19"/>
      <c r="B47" s="120" t="s">
        <v>44</v>
      </c>
      <c r="C47" s="120"/>
      <c r="D47" s="120"/>
      <c r="E47" s="26">
        <v>2579</v>
      </c>
      <c r="F47" s="26">
        <v>44473</v>
      </c>
      <c r="G47" s="144" t="s">
        <v>72</v>
      </c>
      <c r="H47" s="145"/>
      <c r="I47" s="145"/>
      <c r="J47" s="32"/>
      <c r="K47" s="32"/>
    </row>
    <row r="48" spans="1:11" ht="16.5" customHeight="1">
      <c r="A48" s="19"/>
      <c r="B48" s="116" t="s">
        <v>38</v>
      </c>
      <c r="C48" s="116"/>
      <c r="D48" s="116"/>
      <c r="E48" s="26">
        <f>E46-E47</f>
        <v>36544</v>
      </c>
      <c r="F48" s="26">
        <f>F46-F47</f>
        <v>423508</v>
      </c>
      <c r="G48" s="145" t="s">
        <v>73</v>
      </c>
      <c r="H48" s="145"/>
      <c r="I48" s="145"/>
      <c r="J48" s="32">
        <f>J44-J46</f>
        <v>1922</v>
      </c>
      <c r="K48" s="32">
        <f>K44-K46</f>
        <v>377</v>
      </c>
    </row>
    <row r="49" spans="1:11" ht="34.5" customHeight="1">
      <c r="A49" s="19"/>
      <c r="B49" s="128" t="s">
        <v>47</v>
      </c>
      <c r="C49" s="128"/>
      <c r="D49" s="128"/>
      <c r="E49" s="31">
        <f>E36+E41+E46</f>
        <v>300040</v>
      </c>
      <c r="F49" s="31">
        <f>F36+F41+F46</f>
        <v>636334</v>
      </c>
      <c r="G49" s="144" t="s">
        <v>77</v>
      </c>
      <c r="H49" s="145"/>
      <c r="I49" s="145"/>
      <c r="J49" s="32"/>
      <c r="K49" s="32"/>
    </row>
    <row r="50" spans="1:11" ht="35.25" customHeight="1">
      <c r="A50" s="19"/>
      <c r="B50" s="128" t="s">
        <v>49</v>
      </c>
      <c r="C50" s="128"/>
      <c r="D50" s="128"/>
      <c r="E50" s="31">
        <f>E37+E42+E47</f>
        <v>273840</v>
      </c>
      <c r="F50" s="31">
        <f>F37+F42+F47</f>
        <v>663718</v>
      </c>
      <c r="G50" s="122" t="s">
        <v>74</v>
      </c>
      <c r="H50" s="127"/>
      <c r="I50" s="127"/>
      <c r="J50" s="32"/>
      <c r="K50" s="32"/>
    </row>
    <row r="51" spans="1:11" ht="18" customHeight="1">
      <c r="A51" s="19"/>
      <c r="B51" s="113" t="s">
        <v>50</v>
      </c>
      <c r="C51" s="113"/>
      <c r="D51" s="113"/>
      <c r="E51" s="31">
        <f>E49-E50</f>
        <v>26200</v>
      </c>
      <c r="F51" s="33">
        <f>F49-F50</f>
        <v>-27384</v>
      </c>
      <c r="G51" s="127" t="s">
        <v>75</v>
      </c>
      <c r="H51" s="127"/>
      <c r="I51" s="127"/>
      <c r="J51" s="32"/>
      <c r="K51" s="32"/>
    </row>
    <row r="52" spans="1:11" ht="15" customHeight="1">
      <c r="A52" s="19"/>
      <c r="B52" s="136" t="s">
        <v>51</v>
      </c>
      <c r="C52" s="136"/>
      <c r="D52" s="136"/>
      <c r="E52" s="142">
        <v>6399</v>
      </c>
      <c r="F52" s="142">
        <v>32404</v>
      </c>
      <c r="G52" s="127" t="s">
        <v>56</v>
      </c>
      <c r="H52" s="127"/>
      <c r="I52" s="127"/>
      <c r="J52" s="32"/>
      <c r="K52" s="32"/>
    </row>
    <row r="53" spans="1:11" ht="28.5" customHeight="1">
      <c r="A53" s="19"/>
      <c r="B53" s="136"/>
      <c r="C53" s="136"/>
      <c r="D53" s="136"/>
      <c r="E53" s="142"/>
      <c r="F53" s="142"/>
      <c r="G53" s="122" t="s">
        <v>57</v>
      </c>
      <c r="H53" s="127"/>
      <c r="I53" s="127"/>
      <c r="J53" s="32"/>
      <c r="K53" s="32"/>
    </row>
    <row r="54" spans="1:11" ht="24" customHeight="1">
      <c r="A54" s="19"/>
      <c r="B54" s="136" t="s">
        <v>53</v>
      </c>
      <c r="C54" s="136"/>
      <c r="D54" s="136"/>
      <c r="E54" s="142">
        <f>1532-1727</f>
        <v>-195</v>
      </c>
      <c r="F54" s="142">
        <f>850-353</f>
        <v>497</v>
      </c>
      <c r="G54" s="146"/>
      <c r="H54" s="147"/>
      <c r="I54" s="147"/>
      <c r="J54" s="34"/>
      <c r="K54" s="34"/>
    </row>
    <row r="55" spans="1:11" ht="22.5" customHeight="1">
      <c r="A55" s="19"/>
      <c r="B55" s="136"/>
      <c r="C55" s="136"/>
      <c r="D55" s="136"/>
      <c r="E55" s="142"/>
      <c r="F55" s="142"/>
      <c r="G55" s="19"/>
      <c r="H55" s="19"/>
      <c r="I55" s="19"/>
      <c r="J55" s="19"/>
      <c r="K55" s="19"/>
    </row>
    <row r="56" spans="1:11" ht="12.75">
      <c r="A56" s="19"/>
      <c r="B56" s="136" t="s">
        <v>55</v>
      </c>
      <c r="C56" s="136"/>
      <c r="D56" s="136"/>
      <c r="E56" s="142">
        <f>E51+E52+E54</f>
        <v>32404</v>
      </c>
      <c r="F56" s="142">
        <f>F51+F52+F54</f>
        <v>5517</v>
      </c>
      <c r="G56" s="19"/>
      <c r="H56" s="19"/>
      <c r="I56" s="19"/>
      <c r="J56" s="19"/>
      <c r="K56" s="19"/>
    </row>
    <row r="57" spans="1:11" ht="12.75">
      <c r="A57" s="19"/>
      <c r="B57" s="136"/>
      <c r="C57" s="136"/>
      <c r="D57" s="136"/>
      <c r="E57" s="142"/>
      <c r="F57" s="142"/>
      <c r="G57" s="19"/>
      <c r="H57" s="19"/>
      <c r="I57" s="19"/>
      <c r="J57" s="19"/>
      <c r="K57" s="19"/>
    </row>
    <row r="58" spans="1:11" ht="14.2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1:11" ht="12.75">
      <c r="A59" s="148" t="s">
        <v>58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</row>
    <row r="60" spans="1:11" ht="7.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2" customHeight="1">
      <c r="A61" s="19"/>
      <c r="B61" s="35"/>
      <c r="C61" s="36"/>
      <c r="D61" s="88">
        <v>2006</v>
      </c>
      <c r="E61" s="89"/>
      <c r="F61" s="89"/>
      <c r="G61" s="90"/>
      <c r="H61" s="88">
        <v>2007</v>
      </c>
      <c r="I61" s="89"/>
      <c r="J61" s="89"/>
      <c r="K61" s="90"/>
    </row>
    <row r="62" spans="1:11" ht="27.75" customHeight="1" hidden="1">
      <c r="A62" s="19"/>
      <c r="B62" s="37"/>
      <c r="C62" s="38"/>
      <c r="D62" s="14"/>
      <c r="E62" s="15"/>
      <c r="F62" s="15"/>
      <c r="G62" s="16"/>
      <c r="H62" s="14"/>
      <c r="I62" s="15"/>
      <c r="J62" s="15"/>
      <c r="K62" s="16"/>
    </row>
    <row r="63" spans="1:11" ht="27.75" customHeight="1">
      <c r="A63" s="19"/>
      <c r="B63" s="39"/>
      <c r="C63" s="40"/>
      <c r="D63" s="17" t="s">
        <v>81</v>
      </c>
      <c r="E63" s="17" t="s">
        <v>82</v>
      </c>
      <c r="F63" s="17" t="s">
        <v>83</v>
      </c>
      <c r="G63" s="17" t="s">
        <v>84</v>
      </c>
      <c r="H63" s="17" t="s">
        <v>81</v>
      </c>
      <c r="I63" s="17" t="s">
        <v>82</v>
      </c>
      <c r="J63" s="17" t="s">
        <v>83</v>
      </c>
      <c r="K63" s="17" t="s">
        <v>84</v>
      </c>
    </row>
    <row r="64" spans="1:11" ht="21.75" customHeight="1">
      <c r="A64" s="19"/>
      <c r="B64" s="41" t="s">
        <v>86</v>
      </c>
      <c r="C64" s="41"/>
      <c r="D64" s="42">
        <v>112674</v>
      </c>
      <c r="E64" s="43"/>
      <c r="F64" s="43"/>
      <c r="G64" s="51">
        <f>D64+E64-F64</f>
        <v>112674</v>
      </c>
      <c r="H64" s="43">
        <v>112674</v>
      </c>
      <c r="I64" s="43"/>
      <c r="J64" s="43"/>
      <c r="K64" s="51">
        <f>H64+I64-J64</f>
        <v>112674</v>
      </c>
    </row>
    <row r="65" spans="1:11" ht="21.75" customHeight="1">
      <c r="A65" s="19"/>
      <c r="B65" s="41" t="s">
        <v>87</v>
      </c>
      <c r="C65" s="41"/>
      <c r="D65" s="42">
        <v>1343</v>
      </c>
      <c r="E65" s="43"/>
      <c r="F65" s="43"/>
      <c r="G65" s="51">
        <f aca="true" t="shared" si="0" ref="G65:G73">D65+E65-F65</f>
        <v>1343</v>
      </c>
      <c r="H65" s="43">
        <v>1343</v>
      </c>
      <c r="I65" s="43"/>
      <c r="J65" s="43"/>
      <c r="K65" s="51">
        <f aca="true" t="shared" si="1" ref="K65:K73">H65+I65-J65</f>
        <v>1343</v>
      </c>
    </row>
    <row r="66" spans="1:11" ht="30" customHeight="1">
      <c r="A66" s="19"/>
      <c r="B66" s="41" t="s">
        <v>88</v>
      </c>
      <c r="C66" s="41"/>
      <c r="D66" s="42"/>
      <c r="E66" s="42"/>
      <c r="F66" s="42"/>
      <c r="G66" s="52">
        <f t="shared" si="0"/>
        <v>0</v>
      </c>
      <c r="H66" s="42"/>
      <c r="I66" s="42"/>
      <c r="J66" s="42"/>
      <c r="K66" s="52">
        <f t="shared" si="1"/>
        <v>0</v>
      </c>
    </row>
    <row r="67" spans="1:11" ht="21.75" customHeight="1">
      <c r="A67" s="19"/>
      <c r="B67" s="41" t="s">
        <v>89</v>
      </c>
      <c r="C67" s="41"/>
      <c r="D67" s="42"/>
      <c r="E67" s="42"/>
      <c r="F67" s="42"/>
      <c r="G67" s="52">
        <f t="shared" si="0"/>
        <v>0</v>
      </c>
      <c r="H67" s="42"/>
      <c r="I67" s="42"/>
      <c r="J67" s="42"/>
      <c r="K67" s="52">
        <f t="shared" si="1"/>
        <v>0</v>
      </c>
    </row>
    <row r="68" spans="1:11" ht="21.75" customHeight="1">
      <c r="A68" s="19"/>
      <c r="B68" s="41" t="s">
        <v>90</v>
      </c>
      <c r="C68" s="41"/>
      <c r="D68" s="42">
        <v>10699</v>
      </c>
      <c r="E68" s="42">
        <v>40</v>
      </c>
      <c r="F68" s="42"/>
      <c r="G68" s="51">
        <f t="shared" si="0"/>
        <v>10739</v>
      </c>
      <c r="H68" s="42">
        <v>10739</v>
      </c>
      <c r="I68" s="42">
        <v>68</v>
      </c>
      <c r="J68" s="42"/>
      <c r="K68" s="51">
        <f t="shared" si="1"/>
        <v>10807</v>
      </c>
    </row>
    <row r="69" spans="1:11" ht="21.75" customHeight="1">
      <c r="A69" s="19"/>
      <c r="B69" s="41" t="s">
        <v>91</v>
      </c>
      <c r="C69" s="41"/>
      <c r="D69" s="42">
        <v>79859</v>
      </c>
      <c r="E69" s="42">
        <v>3091</v>
      </c>
      <c r="F69" s="42"/>
      <c r="G69" s="51">
        <f t="shared" si="0"/>
        <v>82950</v>
      </c>
      <c r="H69" s="42">
        <v>82950</v>
      </c>
      <c r="I69" s="42"/>
      <c r="J69" s="42"/>
      <c r="K69" s="51">
        <f t="shared" si="1"/>
        <v>82950</v>
      </c>
    </row>
    <row r="70" spans="1:11" ht="21.75" customHeight="1">
      <c r="A70" s="19"/>
      <c r="B70" s="41" t="s">
        <v>92</v>
      </c>
      <c r="C70" s="41"/>
      <c r="D70" s="42">
        <v>8602</v>
      </c>
      <c r="E70" s="42">
        <v>2778</v>
      </c>
      <c r="F70" s="42">
        <v>4127</v>
      </c>
      <c r="G70" s="51">
        <f t="shared" si="0"/>
        <v>7253</v>
      </c>
      <c r="H70" s="42">
        <v>7253</v>
      </c>
      <c r="I70" s="42">
        <v>1662</v>
      </c>
      <c r="J70" s="42">
        <v>7912</v>
      </c>
      <c r="K70" s="51">
        <f t="shared" si="1"/>
        <v>1003</v>
      </c>
    </row>
    <row r="71" spans="1:11" ht="21.75" customHeight="1">
      <c r="A71" s="19"/>
      <c r="B71" s="41" t="s">
        <v>93</v>
      </c>
      <c r="C71" s="41"/>
      <c r="D71" s="42"/>
      <c r="E71" s="42"/>
      <c r="F71" s="42"/>
      <c r="G71" s="52">
        <f t="shared" si="0"/>
        <v>0</v>
      </c>
      <c r="H71" s="42"/>
      <c r="I71" s="42"/>
      <c r="J71" s="42"/>
      <c r="K71" s="52">
        <f t="shared" si="1"/>
        <v>0</v>
      </c>
    </row>
    <row r="72" spans="1:11" ht="21.75" customHeight="1">
      <c r="A72" s="19"/>
      <c r="B72" s="44" t="s">
        <v>94</v>
      </c>
      <c r="C72" s="44"/>
      <c r="D72" s="50"/>
      <c r="E72" s="42"/>
      <c r="F72" s="42"/>
      <c r="G72" s="52">
        <f t="shared" si="0"/>
        <v>0</v>
      </c>
      <c r="H72" s="42"/>
      <c r="I72" s="42"/>
      <c r="J72" s="42"/>
      <c r="K72" s="52">
        <f t="shared" si="1"/>
        <v>0</v>
      </c>
    </row>
    <row r="73" spans="1:11" ht="21.75" customHeight="1">
      <c r="A73" s="19"/>
      <c r="B73" s="44" t="s">
        <v>95</v>
      </c>
      <c r="C73" s="44"/>
      <c r="D73" s="50">
        <f>SUM(D64:D72)</f>
        <v>213177</v>
      </c>
      <c r="E73" s="50">
        <f>SUM(E64:E72)</f>
        <v>5909</v>
      </c>
      <c r="F73" s="50">
        <f>SUM(F64:F72)</f>
        <v>4127</v>
      </c>
      <c r="G73" s="51">
        <f t="shared" si="0"/>
        <v>214959</v>
      </c>
      <c r="H73" s="50">
        <f>SUM(H64:H72)</f>
        <v>214959</v>
      </c>
      <c r="I73" s="50">
        <f>SUM(I64:I72)</f>
        <v>1730</v>
      </c>
      <c r="J73" s="50">
        <f>SUM(J64:J72)</f>
        <v>7912</v>
      </c>
      <c r="K73" s="51">
        <f t="shared" si="1"/>
        <v>208777</v>
      </c>
    </row>
    <row r="74" spans="1:11" ht="31.5" customHeight="1">
      <c r="A74" s="45"/>
      <c r="B74" s="44" t="s">
        <v>100</v>
      </c>
      <c r="C74" s="44"/>
      <c r="D74" s="50"/>
      <c r="E74" s="42"/>
      <c r="F74" s="42"/>
      <c r="G74" s="42"/>
      <c r="H74" s="42"/>
      <c r="I74" s="42"/>
      <c r="J74" s="42"/>
      <c r="K74" s="42"/>
    </row>
    <row r="75" spans="1:11" ht="20.25" customHeight="1">
      <c r="A75" s="93"/>
      <c r="B75" s="93"/>
      <c r="C75" s="46"/>
      <c r="D75" s="47"/>
      <c r="E75" s="47"/>
      <c r="F75" s="47"/>
      <c r="G75" s="47"/>
      <c r="H75" s="47"/>
      <c r="I75" s="47"/>
      <c r="J75" s="47"/>
      <c r="K75" s="47"/>
    </row>
    <row r="76" spans="1:11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</row>
    <row r="77" spans="1:11" ht="40.5" customHeight="1">
      <c r="A77" s="19"/>
      <c r="B77" s="94" t="s">
        <v>85</v>
      </c>
      <c r="C77" s="95"/>
      <c r="D77" s="95"/>
      <c r="E77" s="95"/>
      <c r="F77" s="95"/>
      <c r="G77" s="95"/>
      <c r="H77" s="95"/>
      <c r="I77" s="95"/>
      <c r="J77" s="95"/>
      <c r="K77" s="95"/>
    </row>
    <row r="78" spans="1:11" ht="13.5" customHeight="1">
      <c r="A78" s="19"/>
      <c r="B78" s="98" t="s">
        <v>104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21" customHeight="1">
      <c r="A79" s="19"/>
      <c r="B79" s="98" t="s">
        <v>105</v>
      </c>
      <c r="C79" s="98"/>
      <c r="D79" s="98"/>
      <c r="E79" s="98"/>
      <c r="F79" s="49"/>
      <c r="G79" s="49"/>
      <c r="H79" s="49"/>
      <c r="I79" s="49"/>
      <c r="J79" s="49"/>
      <c r="K79" s="49"/>
    </row>
    <row r="80" spans="1:11" ht="10.5" customHeight="1">
      <c r="A80" s="19"/>
      <c r="B80" s="49"/>
      <c r="C80" s="49"/>
      <c r="D80" s="49"/>
      <c r="E80" s="49"/>
      <c r="F80" s="49"/>
      <c r="G80" s="49"/>
      <c r="H80" s="49"/>
      <c r="I80" s="49"/>
      <c r="J80" s="49"/>
      <c r="K80" s="49"/>
    </row>
    <row r="81" spans="1:11" ht="62.25" customHeight="1">
      <c r="A81" s="19"/>
      <c r="B81" s="99" t="s">
        <v>110</v>
      </c>
      <c r="C81" s="99"/>
      <c r="D81" s="99"/>
      <c r="E81" s="99"/>
      <c r="F81" s="99"/>
      <c r="G81" s="99"/>
      <c r="H81" s="99"/>
      <c r="I81" s="99"/>
      <c r="J81" s="99"/>
      <c r="K81" s="99"/>
    </row>
    <row r="82" spans="1:11" ht="13.5" customHeight="1">
      <c r="A82" s="19"/>
      <c r="B82" s="48"/>
      <c r="C82" s="48"/>
      <c r="D82" s="48"/>
      <c r="E82" s="48"/>
      <c r="F82" s="48"/>
      <c r="G82" s="48"/>
      <c r="H82" s="48"/>
      <c r="I82" s="48"/>
      <c r="J82" s="48"/>
      <c r="K82" s="48"/>
    </row>
    <row r="83" spans="1:11" ht="39" customHeight="1">
      <c r="A83" s="19"/>
      <c r="B83" s="96" t="s">
        <v>97</v>
      </c>
      <c r="C83" s="97"/>
      <c r="D83" s="97"/>
      <c r="E83" s="97"/>
      <c r="F83" s="97"/>
      <c r="G83" s="97"/>
      <c r="H83" s="97"/>
      <c r="I83" s="97"/>
      <c r="J83" s="97"/>
      <c r="K83" s="97"/>
    </row>
    <row r="84" spans="1:11" ht="12.75" hidden="1">
      <c r="A84" s="19"/>
      <c r="B84" s="91" t="s">
        <v>96</v>
      </c>
      <c r="C84" s="92"/>
      <c r="D84" s="92"/>
      <c r="E84" s="92"/>
      <c r="F84" s="92"/>
      <c r="G84" s="92"/>
      <c r="H84" s="92"/>
      <c r="I84" s="92"/>
      <c r="J84" s="92"/>
      <c r="K84" s="92"/>
    </row>
    <row r="85" spans="1:11" ht="12.75" hidden="1">
      <c r="A85" s="19"/>
      <c r="B85" s="92"/>
      <c r="C85" s="92"/>
      <c r="D85" s="92"/>
      <c r="E85" s="92"/>
      <c r="F85" s="92"/>
      <c r="G85" s="92"/>
      <c r="H85" s="92"/>
      <c r="I85" s="92"/>
      <c r="J85" s="92"/>
      <c r="K85" s="92"/>
    </row>
    <row r="86" spans="1:11" ht="12.75" hidden="1">
      <c r="A86" s="19"/>
      <c r="B86" s="92"/>
      <c r="C86" s="92"/>
      <c r="D86" s="92"/>
      <c r="E86" s="92"/>
      <c r="F86" s="92"/>
      <c r="G86" s="92"/>
      <c r="H86" s="92"/>
      <c r="I86" s="92"/>
      <c r="J86" s="92"/>
      <c r="K86" s="92"/>
    </row>
    <row r="87" spans="1:11" ht="12.75" hidden="1">
      <c r="A87" s="19"/>
      <c r="B87" s="92"/>
      <c r="C87" s="92"/>
      <c r="D87" s="92"/>
      <c r="E87" s="92"/>
      <c r="F87" s="92"/>
      <c r="G87" s="92"/>
      <c r="H87" s="92"/>
      <c r="I87" s="92"/>
      <c r="J87" s="92"/>
      <c r="K87" s="92"/>
    </row>
    <row r="88" spans="1:11" ht="12.75" hidden="1">
      <c r="A88" s="19"/>
      <c r="B88" s="92"/>
      <c r="C88" s="92"/>
      <c r="D88" s="92"/>
      <c r="E88" s="92"/>
      <c r="F88" s="92"/>
      <c r="G88" s="92"/>
      <c r="H88" s="92"/>
      <c r="I88" s="92"/>
      <c r="J88" s="92"/>
      <c r="K88" s="92"/>
    </row>
    <row r="89" spans="1:11" ht="12.75" hidden="1">
      <c r="A89" s="19"/>
      <c r="B89" s="92"/>
      <c r="C89" s="92"/>
      <c r="D89" s="92"/>
      <c r="E89" s="92"/>
      <c r="F89" s="92"/>
      <c r="G89" s="92"/>
      <c r="H89" s="92"/>
      <c r="I89" s="92"/>
      <c r="J89" s="92"/>
      <c r="K89" s="92"/>
    </row>
    <row r="90" spans="1:11" ht="2.25" customHeight="1" hidden="1">
      <c r="A90" s="19"/>
      <c r="B90" s="92"/>
      <c r="C90" s="92"/>
      <c r="D90" s="92"/>
      <c r="E90" s="92"/>
      <c r="F90" s="92"/>
      <c r="G90" s="92"/>
      <c r="H90" s="92"/>
      <c r="I90" s="92"/>
      <c r="J90" s="92"/>
      <c r="K90" s="92"/>
    </row>
    <row r="91" spans="1:11" ht="22.5" customHeight="1">
      <c r="A91" s="19"/>
      <c r="B91" s="149" t="s">
        <v>106</v>
      </c>
      <c r="C91" s="149"/>
      <c r="D91" s="149"/>
      <c r="E91" s="149"/>
      <c r="F91" s="149"/>
      <c r="G91" s="149"/>
      <c r="H91" s="149"/>
      <c r="I91" s="149"/>
      <c r="J91" s="149"/>
      <c r="K91" s="149"/>
    </row>
    <row r="92" spans="1:11" ht="6" customHeight="1">
      <c r="A92" s="19"/>
      <c r="B92" s="149"/>
      <c r="C92" s="149"/>
      <c r="D92" s="149"/>
      <c r="E92" s="149"/>
      <c r="F92" s="149"/>
      <c r="G92" s="149"/>
      <c r="H92" s="149"/>
      <c r="I92" s="149"/>
      <c r="J92" s="149"/>
      <c r="K92" s="149"/>
    </row>
    <row r="93" spans="2:11" ht="10.5" customHeight="1"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2:11" ht="24.75" customHeight="1">
      <c r="B94" s="153" t="s">
        <v>79</v>
      </c>
      <c r="C94" s="154"/>
      <c r="D94" s="154"/>
      <c r="E94" s="154"/>
      <c r="F94" s="154"/>
      <c r="G94" s="154"/>
      <c r="H94" s="154"/>
      <c r="I94" s="154"/>
      <c r="J94" s="154"/>
      <c r="K94" s="154"/>
    </row>
    <row r="95" spans="2:11" ht="12.75" customHeight="1">
      <c r="B95" s="155" t="s">
        <v>120</v>
      </c>
      <c r="C95" s="156"/>
      <c r="D95" s="156"/>
      <c r="E95" s="156"/>
      <c r="F95" s="156"/>
      <c r="G95" s="156"/>
      <c r="H95" s="156"/>
      <c r="I95" s="156"/>
      <c r="J95" s="156"/>
      <c r="K95" s="156"/>
    </row>
    <row r="96" spans="2:11" ht="14.25" customHeight="1">
      <c r="B96" s="156"/>
      <c r="C96" s="156"/>
      <c r="D96" s="156"/>
      <c r="E96" s="156"/>
      <c r="F96" s="156"/>
      <c r="G96" s="156"/>
      <c r="H96" s="156"/>
      <c r="I96" s="156"/>
      <c r="J96" s="156"/>
      <c r="K96" s="156"/>
    </row>
    <row r="97" spans="2:11" ht="9.75" customHeight="1">
      <c r="B97" s="157" t="s">
        <v>108</v>
      </c>
      <c r="C97" s="158"/>
      <c r="D97" s="158"/>
      <c r="E97" s="158"/>
      <c r="F97" s="158"/>
      <c r="G97" s="158"/>
      <c r="H97" s="158"/>
      <c r="I97" s="158"/>
      <c r="J97" s="158"/>
      <c r="K97" s="158"/>
    </row>
    <row r="98" spans="2:11" ht="6.75" customHeight="1">
      <c r="B98" s="158"/>
      <c r="C98" s="158"/>
      <c r="D98" s="158"/>
      <c r="E98" s="158"/>
      <c r="F98" s="158"/>
      <c r="G98" s="158"/>
      <c r="H98" s="158"/>
      <c r="I98" s="158"/>
      <c r="J98" s="158"/>
      <c r="K98" s="158"/>
    </row>
    <row r="99" spans="2:11" ht="5.25" customHeight="1">
      <c r="B99" s="158"/>
      <c r="C99" s="158"/>
      <c r="D99" s="158"/>
      <c r="E99" s="158"/>
      <c r="F99" s="158"/>
      <c r="G99" s="158"/>
      <c r="H99" s="158"/>
      <c r="I99" s="158"/>
      <c r="J99" s="158"/>
      <c r="K99" s="158"/>
    </row>
    <row r="100" spans="2:11" ht="9.75" customHeight="1"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2:11" ht="12.75">
      <c r="B101" s="2"/>
      <c r="C101" s="2"/>
      <c r="D101" s="2"/>
      <c r="E101" s="2"/>
      <c r="F101" s="8"/>
      <c r="G101" s="2"/>
      <c r="H101" s="102" t="s">
        <v>59</v>
      </c>
      <c r="I101" s="159"/>
      <c r="J101" s="159"/>
      <c r="K101" s="159"/>
    </row>
    <row r="102" spans="2:12" ht="12.75">
      <c r="B102" s="2"/>
      <c r="C102" s="2"/>
      <c r="D102" s="2"/>
      <c r="E102" s="2"/>
      <c r="F102" s="8"/>
      <c r="G102" s="2"/>
      <c r="H102" s="150" t="s">
        <v>109</v>
      </c>
      <c r="I102" s="150"/>
      <c r="J102" s="150"/>
      <c r="K102" s="150"/>
      <c r="L102" s="13"/>
    </row>
    <row r="103" spans="2:12" ht="12.75">
      <c r="B103" s="2"/>
      <c r="C103" s="2"/>
      <c r="D103" s="2"/>
      <c r="E103" s="2"/>
      <c r="F103" s="8"/>
      <c r="G103" s="2"/>
      <c r="H103" s="13"/>
      <c r="I103" s="13"/>
      <c r="J103" s="13"/>
      <c r="K103" s="13"/>
      <c r="L103" s="13"/>
    </row>
    <row r="104" spans="2:11" ht="12.75">
      <c r="B104" s="2"/>
      <c r="C104" s="2"/>
      <c r="D104" s="2"/>
      <c r="E104" s="2"/>
      <c r="F104" s="8"/>
      <c r="G104" s="2"/>
      <c r="H104" s="152" t="s">
        <v>60</v>
      </c>
      <c r="I104" s="152"/>
      <c r="J104" s="152"/>
      <c r="K104" s="152"/>
    </row>
    <row r="105" spans="2:11" ht="9" customHeight="1">
      <c r="B105" s="2"/>
      <c r="C105" s="2"/>
      <c r="D105" s="2"/>
      <c r="E105" s="2"/>
      <c r="F105" s="8"/>
      <c r="G105" s="2"/>
      <c r="H105" s="1"/>
      <c r="I105" s="1"/>
      <c r="J105" s="1"/>
      <c r="K105" s="1"/>
    </row>
    <row r="106" spans="2:11" ht="12.75">
      <c r="B106" s="151" t="s">
        <v>99</v>
      </c>
      <c r="C106" s="151"/>
      <c r="D106" s="151"/>
      <c r="E106" s="151"/>
      <c r="F106" s="151"/>
      <c r="G106" s="151"/>
      <c r="H106" s="151"/>
      <c r="I106" s="151"/>
      <c r="J106" s="151"/>
      <c r="K106" s="151"/>
    </row>
    <row r="107" spans="2:11" ht="12.75"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</row>
    <row r="108" spans="2:11" ht="24" customHeight="1"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</row>
    <row r="109" spans="2:11" ht="65.25" customHeight="1"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</row>
  </sheetData>
  <sheetProtection password="CEE6" sheet="1" objects="1" scenarios="1"/>
  <mergeCells count="126">
    <mergeCell ref="A59:K59"/>
    <mergeCell ref="B91:K92"/>
    <mergeCell ref="H102:K102"/>
    <mergeCell ref="B106:K109"/>
    <mergeCell ref="H104:K104"/>
    <mergeCell ref="B94:K94"/>
    <mergeCell ref="B95:K96"/>
    <mergeCell ref="B97:K99"/>
    <mergeCell ref="H101:K101"/>
    <mergeCell ref="B54:D55"/>
    <mergeCell ref="E54:E55"/>
    <mergeCell ref="F54:F55"/>
    <mergeCell ref="G54:I54"/>
    <mergeCell ref="B56:D57"/>
    <mergeCell ref="E56:E57"/>
    <mergeCell ref="F56:F57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3:D35"/>
    <mergeCell ref="E33:E35"/>
    <mergeCell ref="F33:F35"/>
    <mergeCell ref="G33:I34"/>
    <mergeCell ref="J33:J34"/>
    <mergeCell ref="K33:K34"/>
    <mergeCell ref="G35:I35"/>
    <mergeCell ref="J27:J28"/>
    <mergeCell ref="K27:K28"/>
    <mergeCell ref="B28:D28"/>
    <mergeCell ref="G29:I29"/>
    <mergeCell ref="B31:F32"/>
    <mergeCell ref="G31:K32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B1:K1"/>
    <mergeCell ref="B2:K2"/>
    <mergeCell ref="B3:K3"/>
    <mergeCell ref="B5:K5"/>
    <mergeCell ref="B6:C6"/>
    <mergeCell ref="D6:G6"/>
    <mergeCell ref="H6:I6"/>
    <mergeCell ref="J6:K6"/>
    <mergeCell ref="D61:G61"/>
    <mergeCell ref="H61:K61"/>
    <mergeCell ref="B84:K90"/>
    <mergeCell ref="A75:B75"/>
    <mergeCell ref="B77:K77"/>
    <mergeCell ref="B83:K83"/>
    <mergeCell ref="B78:K78"/>
    <mergeCell ref="B79:E79"/>
    <mergeCell ref="B81:K81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headerFooter alignWithMargins="0">
    <oddFooter>&amp;CPage &amp;P of &amp;N</oddFooter>
  </headerFooter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8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5" max="6" width="9.7109375" style="0" customWidth="1"/>
    <col min="10" max="11" width="9.7109375" style="0" customWidth="1"/>
  </cols>
  <sheetData>
    <row r="1" spans="2:11" ht="41.25" customHeight="1">
      <c r="B1" s="100" t="s">
        <v>78</v>
      </c>
      <c r="C1" s="100"/>
      <c r="D1" s="100"/>
      <c r="E1" s="100"/>
      <c r="F1" s="100"/>
      <c r="G1" s="100"/>
      <c r="H1" s="100"/>
      <c r="I1" s="100"/>
      <c r="J1" s="100"/>
      <c r="K1" s="100"/>
    </row>
    <row r="2" spans="2:11" ht="12.75">
      <c r="B2" s="218" t="s">
        <v>111</v>
      </c>
      <c r="C2" s="218"/>
      <c r="D2" s="218"/>
      <c r="E2" s="218"/>
      <c r="F2" s="218"/>
      <c r="G2" s="218"/>
      <c r="H2" s="218"/>
      <c r="I2" s="218"/>
      <c r="J2" s="218"/>
      <c r="K2" s="218"/>
    </row>
    <row r="3" spans="2:11" ht="12.75">
      <c r="B3" s="219" t="s">
        <v>112</v>
      </c>
      <c r="C3" s="219"/>
      <c r="D3" s="219"/>
      <c r="E3" s="219"/>
      <c r="F3" s="219"/>
      <c r="G3" s="219"/>
      <c r="H3" s="219"/>
      <c r="I3" s="219"/>
      <c r="J3" s="219"/>
      <c r="K3" s="219"/>
    </row>
    <row r="4" spans="2:11" ht="12.75">
      <c r="B4" s="2"/>
      <c r="C4" s="2"/>
      <c r="D4" s="2"/>
      <c r="E4" s="2"/>
      <c r="F4" s="2"/>
      <c r="G4" s="2"/>
      <c r="H4" s="2"/>
      <c r="I4" s="2"/>
      <c r="J4" s="11"/>
      <c r="K4" s="11"/>
    </row>
    <row r="5" spans="2:11" ht="12.75">
      <c r="B5" s="103" t="s">
        <v>0</v>
      </c>
      <c r="C5" s="103"/>
      <c r="D5" s="103"/>
      <c r="E5" s="103"/>
      <c r="F5" s="103"/>
      <c r="G5" s="103"/>
      <c r="H5" s="103"/>
      <c r="I5" s="103"/>
      <c r="J5" s="103"/>
      <c r="K5" s="103"/>
    </row>
    <row r="6" spans="2:11" ht="12.75">
      <c r="B6" s="104" t="s">
        <v>1</v>
      </c>
      <c r="C6" s="104"/>
      <c r="D6" s="105" t="s">
        <v>113</v>
      </c>
      <c r="E6" s="105"/>
      <c r="F6" s="105"/>
      <c r="G6" s="105"/>
      <c r="H6" s="104" t="s">
        <v>2</v>
      </c>
      <c r="I6" s="104"/>
      <c r="J6" s="106" t="s">
        <v>103</v>
      </c>
      <c r="K6" s="106"/>
    </row>
    <row r="7" spans="2:11" ht="12.75">
      <c r="B7" s="104" t="s">
        <v>3</v>
      </c>
      <c r="C7" s="104"/>
      <c r="D7" s="107" t="s">
        <v>102</v>
      </c>
      <c r="E7" s="108"/>
      <c r="F7" s="108"/>
      <c r="G7" s="109"/>
      <c r="H7" s="104" t="s">
        <v>4</v>
      </c>
      <c r="I7" s="104"/>
      <c r="J7" s="107">
        <v>101682144</v>
      </c>
      <c r="K7" s="109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10" t="s">
        <v>5</v>
      </c>
      <c r="C9" s="110"/>
      <c r="D9" s="110"/>
      <c r="E9" s="110"/>
      <c r="F9" s="110"/>
      <c r="G9" s="110"/>
      <c r="H9" s="110"/>
      <c r="I9" s="110"/>
      <c r="J9" s="110"/>
      <c r="K9" s="110"/>
    </row>
    <row r="10" spans="2:11" ht="4.5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2:11" ht="12.75">
      <c r="B11" s="111" t="s">
        <v>114</v>
      </c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1" ht="12.75">
      <c r="A12" s="53"/>
      <c r="B12" s="217" t="s">
        <v>7</v>
      </c>
      <c r="C12" s="217"/>
      <c r="D12" s="217"/>
      <c r="E12" s="7">
        <v>2006</v>
      </c>
      <c r="F12" s="7">
        <v>2007</v>
      </c>
      <c r="G12" s="217" t="s">
        <v>8</v>
      </c>
      <c r="H12" s="217"/>
      <c r="I12" s="217"/>
      <c r="J12" s="7">
        <v>2006</v>
      </c>
      <c r="K12" s="7">
        <v>2007</v>
      </c>
    </row>
    <row r="13" spans="1:11" ht="12.75">
      <c r="A13" s="53"/>
      <c r="B13" s="184" t="s">
        <v>9</v>
      </c>
      <c r="C13" s="184"/>
      <c r="D13" s="184"/>
      <c r="E13" s="54">
        <f>SUM(E14:E19)</f>
        <v>206346</v>
      </c>
      <c r="F13" s="54">
        <f>SUM(F14:F19)</f>
        <v>610663</v>
      </c>
      <c r="G13" s="184" t="s">
        <v>10</v>
      </c>
      <c r="H13" s="184"/>
      <c r="I13" s="184"/>
      <c r="J13" s="55">
        <f>SUM(J14:J20)</f>
        <v>214959</v>
      </c>
      <c r="K13" s="55">
        <f>SUM(K14:K20)</f>
        <v>209125</v>
      </c>
    </row>
    <row r="14" spans="1:11" ht="12.75">
      <c r="A14" s="53"/>
      <c r="B14" s="206" t="s">
        <v>11</v>
      </c>
      <c r="C14" s="184"/>
      <c r="D14" s="184"/>
      <c r="E14" s="56"/>
      <c r="F14" s="56"/>
      <c r="G14" s="214" t="s">
        <v>80</v>
      </c>
      <c r="H14" s="215"/>
      <c r="I14" s="216"/>
      <c r="J14" s="56">
        <v>114017</v>
      </c>
      <c r="K14" s="56">
        <v>114017</v>
      </c>
    </row>
    <row r="15" spans="1:11" ht="12.75">
      <c r="A15" s="53"/>
      <c r="B15" s="213" t="s">
        <v>12</v>
      </c>
      <c r="C15" s="213"/>
      <c r="D15" s="213"/>
      <c r="E15" s="56"/>
      <c r="F15" s="56"/>
      <c r="G15" s="191" t="s">
        <v>13</v>
      </c>
      <c r="H15" s="191"/>
      <c r="I15" s="191"/>
      <c r="J15" s="56"/>
      <c r="K15" s="56"/>
    </row>
    <row r="16" spans="1:11" ht="12.75">
      <c r="A16" s="53"/>
      <c r="B16" s="191" t="s">
        <v>14</v>
      </c>
      <c r="C16" s="191"/>
      <c r="D16" s="191"/>
      <c r="E16" s="56">
        <v>12432</v>
      </c>
      <c r="F16" s="56">
        <v>30135</v>
      </c>
      <c r="G16" s="191" t="s">
        <v>15</v>
      </c>
      <c r="H16" s="191"/>
      <c r="I16" s="191"/>
      <c r="J16" s="56">
        <v>10739</v>
      </c>
      <c r="K16" s="56">
        <v>10807</v>
      </c>
    </row>
    <row r="17" spans="1:11" ht="12.75">
      <c r="A17" s="53"/>
      <c r="B17" s="190" t="s">
        <v>62</v>
      </c>
      <c r="C17" s="191"/>
      <c r="D17" s="191"/>
      <c r="E17" s="210">
        <v>163537</v>
      </c>
      <c r="F17" s="211">
        <v>550175</v>
      </c>
      <c r="G17" s="191" t="s">
        <v>16</v>
      </c>
      <c r="H17" s="191"/>
      <c r="I17" s="191"/>
      <c r="J17" s="56">
        <v>82950</v>
      </c>
      <c r="K17" s="56">
        <v>82950</v>
      </c>
    </row>
    <row r="18" spans="1:11" ht="12.75">
      <c r="A18" s="53"/>
      <c r="B18" s="191"/>
      <c r="C18" s="191"/>
      <c r="D18" s="191"/>
      <c r="E18" s="210"/>
      <c r="F18" s="212"/>
      <c r="G18" s="191" t="s">
        <v>63</v>
      </c>
      <c r="H18" s="191"/>
      <c r="I18" s="191"/>
      <c r="J18" s="56">
        <v>7253</v>
      </c>
      <c r="K18" s="56">
        <v>1351</v>
      </c>
    </row>
    <row r="19" spans="1:11" ht="12.75">
      <c r="A19" s="53"/>
      <c r="B19" s="206" t="s">
        <v>17</v>
      </c>
      <c r="C19" s="206"/>
      <c r="D19" s="206"/>
      <c r="E19" s="56">
        <v>30377</v>
      </c>
      <c r="F19" s="56">
        <v>30353</v>
      </c>
      <c r="G19" s="191" t="s">
        <v>18</v>
      </c>
      <c r="H19" s="191"/>
      <c r="I19" s="191"/>
      <c r="J19" s="56"/>
      <c r="K19" s="56"/>
    </row>
    <row r="20" spans="1:11" ht="12.75">
      <c r="A20" s="53"/>
      <c r="B20" s="184" t="s">
        <v>22</v>
      </c>
      <c r="C20" s="184"/>
      <c r="D20" s="184"/>
      <c r="E20" s="55">
        <f>SUM(E21:E24)</f>
        <v>136341</v>
      </c>
      <c r="F20" s="55">
        <f>SUM(F21:F24)</f>
        <v>158866</v>
      </c>
      <c r="G20" s="191" t="s">
        <v>19</v>
      </c>
      <c r="H20" s="191"/>
      <c r="I20" s="191"/>
      <c r="J20" s="56"/>
      <c r="K20" s="56"/>
    </row>
    <row r="21" spans="1:11" ht="12.75" customHeight="1">
      <c r="A21" s="53"/>
      <c r="B21" s="191" t="s">
        <v>24</v>
      </c>
      <c r="C21" s="191"/>
      <c r="D21" s="191"/>
      <c r="E21" s="56">
        <v>56467</v>
      </c>
      <c r="F21" s="56">
        <v>40285</v>
      </c>
      <c r="G21" s="186" t="s">
        <v>20</v>
      </c>
      <c r="H21" s="207"/>
      <c r="I21" s="207"/>
      <c r="J21" s="205">
        <f>SUM(J23:J26)</f>
        <v>127728</v>
      </c>
      <c r="K21" s="205">
        <f>SUM(K23:K26)</f>
        <v>560404</v>
      </c>
    </row>
    <row r="22" spans="1:11" ht="46.5" customHeight="1">
      <c r="A22" s="53"/>
      <c r="B22" s="208" t="s">
        <v>64</v>
      </c>
      <c r="C22" s="209"/>
      <c r="D22" s="209"/>
      <c r="E22" s="56"/>
      <c r="F22" s="56"/>
      <c r="G22" s="207"/>
      <c r="H22" s="207"/>
      <c r="I22" s="207"/>
      <c r="J22" s="205"/>
      <c r="K22" s="205"/>
    </row>
    <row r="23" spans="1:11" ht="12.75">
      <c r="A23" s="53"/>
      <c r="B23" s="191" t="s">
        <v>65</v>
      </c>
      <c r="C23" s="191"/>
      <c r="D23" s="191"/>
      <c r="E23" s="56">
        <v>79857</v>
      </c>
      <c r="F23" s="56">
        <v>118564</v>
      </c>
      <c r="G23" s="206" t="s">
        <v>21</v>
      </c>
      <c r="H23" s="206"/>
      <c r="I23" s="206"/>
      <c r="J23" s="56"/>
      <c r="K23" s="56">
        <v>2824</v>
      </c>
    </row>
    <row r="24" spans="1:11" ht="12.75">
      <c r="A24" s="53"/>
      <c r="B24" s="206" t="s">
        <v>26</v>
      </c>
      <c r="C24" s="206"/>
      <c r="D24" s="206"/>
      <c r="E24" s="56">
        <v>17</v>
      </c>
      <c r="F24" s="56">
        <v>17</v>
      </c>
      <c r="G24" s="206" t="s">
        <v>23</v>
      </c>
      <c r="H24" s="206"/>
      <c r="I24" s="206"/>
      <c r="J24" s="56">
        <v>2050</v>
      </c>
      <c r="K24" s="56">
        <v>35845</v>
      </c>
    </row>
    <row r="25" spans="1:11" ht="12.75">
      <c r="A25" s="53"/>
      <c r="B25" s="184" t="s">
        <v>27</v>
      </c>
      <c r="C25" s="184"/>
      <c r="D25" s="184"/>
      <c r="E25" s="55">
        <f>E13+E20</f>
        <v>342687</v>
      </c>
      <c r="F25" s="55">
        <f>F13+F20</f>
        <v>769529</v>
      </c>
      <c r="G25" s="191" t="s">
        <v>25</v>
      </c>
      <c r="H25" s="191"/>
      <c r="I25" s="191"/>
      <c r="J25" s="56">
        <v>125678</v>
      </c>
      <c r="K25" s="56">
        <v>521735</v>
      </c>
    </row>
    <row r="26" spans="1:11" ht="12.75">
      <c r="A26" s="53"/>
      <c r="B26" s="184" t="s">
        <v>66</v>
      </c>
      <c r="C26" s="184"/>
      <c r="D26" s="184"/>
      <c r="E26" s="57"/>
      <c r="F26" s="57"/>
      <c r="G26" s="191" t="s">
        <v>28</v>
      </c>
      <c r="H26" s="191"/>
      <c r="I26" s="191"/>
      <c r="J26" s="56"/>
      <c r="K26" s="56"/>
    </row>
    <row r="27" spans="1:11" ht="12.75">
      <c r="A27" s="53"/>
      <c r="B27" s="185" t="s">
        <v>30</v>
      </c>
      <c r="C27" s="185"/>
      <c r="D27" s="185"/>
      <c r="E27" s="55">
        <f>E25+E26</f>
        <v>342687</v>
      </c>
      <c r="F27" s="55">
        <f>F25+F26</f>
        <v>769529</v>
      </c>
      <c r="G27" s="187" t="s">
        <v>29</v>
      </c>
      <c r="H27" s="187"/>
      <c r="I27" s="187"/>
      <c r="J27" s="205">
        <f>J13+J21</f>
        <v>342687</v>
      </c>
      <c r="K27" s="205">
        <f>K13+K21</f>
        <v>769529</v>
      </c>
    </row>
    <row r="28" spans="1:11" ht="12.75">
      <c r="A28" s="53"/>
      <c r="B28" s="185" t="s">
        <v>31</v>
      </c>
      <c r="C28" s="185"/>
      <c r="D28" s="185"/>
      <c r="E28" s="57"/>
      <c r="F28" s="57"/>
      <c r="G28" s="187"/>
      <c r="H28" s="187"/>
      <c r="I28" s="187"/>
      <c r="J28" s="205"/>
      <c r="K28" s="205"/>
    </row>
    <row r="29" spans="1:11" ht="12.75">
      <c r="A29" s="53"/>
      <c r="B29" s="53"/>
      <c r="C29" s="53"/>
      <c r="D29" s="53"/>
      <c r="E29" s="53"/>
      <c r="F29" s="53"/>
      <c r="G29" s="198" t="s">
        <v>32</v>
      </c>
      <c r="H29" s="199"/>
      <c r="I29" s="199"/>
      <c r="J29" s="58"/>
      <c r="K29" s="58"/>
    </row>
    <row r="30" spans="1:11" ht="12.7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</row>
    <row r="31" spans="1:11" ht="12.75">
      <c r="A31" s="53"/>
      <c r="B31" s="200" t="s">
        <v>116</v>
      </c>
      <c r="C31" s="201"/>
      <c r="D31" s="201"/>
      <c r="E31" s="201"/>
      <c r="F31" s="201"/>
      <c r="G31" s="201" t="s">
        <v>115</v>
      </c>
      <c r="H31" s="201"/>
      <c r="I31" s="201"/>
      <c r="J31" s="201"/>
      <c r="K31" s="201"/>
    </row>
    <row r="32" spans="1:11" ht="12.75">
      <c r="A32" s="53"/>
      <c r="B32" s="202"/>
      <c r="C32" s="202"/>
      <c r="D32" s="202"/>
      <c r="E32" s="202"/>
      <c r="F32" s="202"/>
      <c r="G32" s="201"/>
      <c r="H32" s="201"/>
      <c r="I32" s="201"/>
      <c r="J32" s="201"/>
      <c r="K32" s="201"/>
    </row>
    <row r="33" spans="1:11" ht="12.75" customHeight="1">
      <c r="A33" s="53"/>
      <c r="B33" s="203" t="s">
        <v>61</v>
      </c>
      <c r="C33" s="203"/>
      <c r="D33" s="203"/>
      <c r="E33" s="204">
        <v>2006</v>
      </c>
      <c r="F33" s="204">
        <v>2007</v>
      </c>
      <c r="G33" s="179" t="s">
        <v>34</v>
      </c>
      <c r="H33" s="184"/>
      <c r="I33" s="184"/>
      <c r="J33" s="204">
        <v>2006</v>
      </c>
      <c r="K33" s="204">
        <v>2007</v>
      </c>
    </row>
    <row r="34" spans="1:11" ht="12.75">
      <c r="A34" s="53"/>
      <c r="B34" s="203"/>
      <c r="C34" s="203"/>
      <c r="D34" s="203"/>
      <c r="E34" s="204"/>
      <c r="F34" s="204"/>
      <c r="G34" s="184"/>
      <c r="H34" s="184"/>
      <c r="I34" s="184"/>
      <c r="J34" s="204"/>
      <c r="K34" s="204"/>
    </row>
    <row r="35" spans="1:11" ht="12.75">
      <c r="A35" s="53"/>
      <c r="B35" s="203"/>
      <c r="C35" s="203"/>
      <c r="D35" s="203"/>
      <c r="E35" s="204"/>
      <c r="F35" s="204"/>
      <c r="G35" s="191" t="s">
        <v>35</v>
      </c>
      <c r="H35" s="191"/>
      <c r="I35" s="191"/>
      <c r="J35" s="59">
        <v>250167</v>
      </c>
      <c r="K35" s="59">
        <v>204951</v>
      </c>
    </row>
    <row r="36" spans="1:11" ht="12.75">
      <c r="A36" s="53"/>
      <c r="B36" s="191" t="s">
        <v>36</v>
      </c>
      <c r="C36" s="191"/>
      <c r="D36" s="191"/>
      <c r="E36" s="60">
        <v>242948</v>
      </c>
      <c r="F36" s="60">
        <v>174042</v>
      </c>
      <c r="G36" s="191" t="s">
        <v>39</v>
      </c>
      <c r="H36" s="191"/>
      <c r="I36" s="191"/>
      <c r="J36" s="59">
        <v>258830</v>
      </c>
      <c r="K36" s="59">
        <v>220198</v>
      </c>
    </row>
    <row r="37" spans="1:11" ht="12.75">
      <c r="A37" s="53"/>
      <c r="B37" s="191" t="s">
        <v>37</v>
      </c>
      <c r="C37" s="191"/>
      <c r="D37" s="191"/>
      <c r="E37" s="60">
        <v>262487</v>
      </c>
      <c r="F37" s="60">
        <v>251478</v>
      </c>
      <c r="G37" s="191" t="s">
        <v>68</v>
      </c>
      <c r="H37" s="191"/>
      <c r="I37" s="191"/>
      <c r="J37" s="59">
        <f>J35-J36</f>
        <v>-8663</v>
      </c>
      <c r="K37" s="59">
        <f>K35-K36</f>
        <v>-15247</v>
      </c>
    </row>
    <row r="38" spans="1:11" ht="12.75">
      <c r="A38" s="53"/>
      <c r="B38" s="191" t="s">
        <v>38</v>
      </c>
      <c r="C38" s="191"/>
      <c r="D38" s="191"/>
      <c r="E38" s="61">
        <f>E36-E37</f>
        <v>-19539</v>
      </c>
      <c r="F38" s="61">
        <f>F36-F37</f>
        <v>-77436</v>
      </c>
      <c r="G38" s="191" t="s">
        <v>43</v>
      </c>
      <c r="H38" s="191"/>
      <c r="I38" s="191"/>
      <c r="J38" s="59">
        <v>1571</v>
      </c>
      <c r="K38" s="59">
        <v>932</v>
      </c>
    </row>
    <row r="39" spans="1:11" ht="12.75">
      <c r="A39" s="53"/>
      <c r="B39" s="179" t="s">
        <v>69</v>
      </c>
      <c r="C39" s="179"/>
      <c r="D39" s="179"/>
      <c r="E39" s="196"/>
      <c r="F39" s="196"/>
      <c r="G39" s="191" t="s">
        <v>45</v>
      </c>
      <c r="H39" s="191"/>
      <c r="I39" s="191"/>
      <c r="J39" s="59">
        <v>4597</v>
      </c>
      <c r="K39" s="59">
        <v>3996</v>
      </c>
    </row>
    <row r="40" spans="1:11" ht="12.75" customHeight="1">
      <c r="A40" s="53"/>
      <c r="B40" s="179"/>
      <c r="C40" s="179"/>
      <c r="D40" s="179"/>
      <c r="E40" s="196"/>
      <c r="F40" s="196"/>
      <c r="G40" s="197" t="s">
        <v>46</v>
      </c>
      <c r="H40" s="197"/>
      <c r="I40" s="197"/>
      <c r="J40" s="59">
        <v>15929</v>
      </c>
      <c r="K40" s="59">
        <v>20246</v>
      </c>
    </row>
    <row r="41" spans="1:11" ht="25.5" customHeight="1">
      <c r="A41" s="53"/>
      <c r="B41" s="190" t="s">
        <v>40</v>
      </c>
      <c r="C41" s="190"/>
      <c r="D41" s="190"/>
      <c r="E41" s="60">
        <v>17969</v>
      </c>
      <c r="F41" s="60">
        <v>9856</v>
      </c>
      <c r="G41" s="197" t="s">
        <v>48</v>
      </c>
      <c r="H41" s="179"/>
      <c r="I41" s="179"/>
      <c r="J41" s="59">
        <v>1700</v>
      </c>
      <c r="K41" s="59">
        <v>419</v>
      </c>
    </row>
    <row r="42" spans="1:11" ht="24.75" customHeight="1">
      <c r="A42" s="53"/>
      <c r="B42" s="190" t="s">
        <v>41</v>
      </c>
      <c r="C42" s="190"/>
      <c r="D42" s="190"/>
      <c r="E42" s="60">
        <v>8774</v>
      </c>
      <c r="F42" s="60">
        <v>386081</v>
      </c>
      <c r="G42" s="190" t="s">
        <v>76</v>
      </c>
      <c r="H42" s="191"/>
      <c r="I42" s="191"/>
      <c r="J42" s="62">
        <f>J37+J38-J39+J40-J41</f>
        <v>2540</v>
      </c>
      <c r="K42" s="62">
        <f>K37+K38-K39+K40-K41</f>
        <v>1516</v>
      </c>
    </row>
    <row r="43" spans="1:11" ht="26.25" customHeight="1">
      <c r="A43" s="53"/>
      <c r="B43" s="191" t="s">
        <v>38</v>
      </c>
      <c r="C43" s="191"/>
      <c r="D43" s="191"/>
      <c r="E43" s="60">
        <f>E41-E42</f>
        <v>9195</v>
      </c>
      <c r="F43" s="60">
        <f>F41-F42</f>
        <v>-376225</v>
      </c>
      <c r="G43" s="193" t="s">
        <v>70</v>
      </c>
      <c r="H43" s="194"/>
      <c r="I43" s="195"/>
      <c r="J43" s="63"/>
      <c r="K43" s="63"/>
    </row>
    <row r="44" spans="1:11" ht="12.75" customHeight="1">
      <c r="A44" s="53"/>
      <c r="B44" s="179" t="s">
        <v>71</v>
      </c>
      <c r="C44" s="179"/>
      <c r="D44" s="179"/>
      <c r="E44" s="196"/>
      <c r="F44" s="196"/>
      <c r="G44" s="179" t="s">
        <v>52</v>
      </c>
      <c r="H44" s="179"/>
      <c r="I44" s="179"/>
      <c r="J44" s="192">
        <f>J42</f>
        <v>2540</v>
      </c>
      <c r="K44" s="192">
        <f>K42</f>
        <v>1516</v>
      </c>
    </row>
    <row r="45" spans="1:11" ht="12.75">
      <c r="A45" s="53"/>
      <c r="B45" s="179"/>
      <c r="C45" s="179"/>
      <c r="D45" s="179"/>
      <c r="E45" s="196"/>
      <c r="F45" s="196"/>
      <c r="G45" s="179"/>
      <c r="H45" s="179"/>
      <c r="I45" s="179"/>
      <c r="J45" s="192"/>
      <c r="K45" s="192"/>
    </row>
    <row r="46" spans="1:11" ht="24.75" customHeight="1">
      <c r="A46" s="53"/>
      <c r="B46" s="190" t="s">
        <v>42</v>
      </c>
      <c r="C46" s="190"/>
      <c r="D46" s="190"/>
      <c r="E46" s="60">
        <v>39123</v>
      </c>
      <c r="F46" s="60">
        <v>471235</v>
      </c>
      <c r="G46" s="185" t="s">
        <v>54</v>
      </c>
      <c r="H46" s="185"/>
      <c r="I46" s="185"/>
      <c r="J46" s="64">
        <f>635-17</f>
        <v>618</v>
      </c>
      <c r="K46" s="64">
        <v>678</v>
      </c>
    </row>
    <row r="47" spans="1:11" ht="28.5" customHeight="1">
      <c r="A47" s="53"/>
      <c r="B47" s="190" t="s">
        <v>44</v>
      </c>
      <c r="C47" s="190"/>
      <c r="D47" s="190"/>
      <c r="E47" s="60">
        <v>2579</v>
      </c>
      <c r="F47" s="60">
        <v>44473</v>
      </c>
      <c r="G47" s="188" t="s">
        <v>72</v>
      </c>
      <c r="H47" s="189"/>
      <c r="I47" s="189"/>
      <c r="J47" s="64"/>
      <c r="K47" s="64"/>
    </row>
    <row r="48" spans="1:11" ht="16.5" customHeight="1">
      <c r="A48" s="53"/>
      <c r="B48" s="191" t="s">
        <v>38</v>
      </c>
      <c r="C48" s="191"/>
      <c r="D48" s="191"/>
      <c r="E48" s="60">
        <f>E46-E47</f>
        <v>36544</v>
      </c>
      <c r="F48" s="60">
        <f>F46-F47</f>
        <v>426762</v>
      </c>
      <c r="G48" s="189" t="s">
        <v>73</v>
      </c>
      <c r="H48" s="189"/>
      <c r="I48" s="189"/>
      <c r="J48" s="64">
        <f>J44-J46</f>
        <v>1922</v>
      </c>
      <c r="K48" s="64">
        <f>K44-K46</f>
        <v>838</v>
      </c>
    </row>
    <row r="49" spans="1:11" ht="34.5" customHeight="1">
      <c r="A49" s="53"/>
      <c r="B49" s="187" t="s">
        <v>47</v>
      </c>
      <c r="C49" s="187"/>
      <c r="D49" s="187"/>
      <c r="E49" s="65">
        <f>E36+E41+E46</f>
        <v>300040</v>
      </c>
      <c r="F49" s="65">
        <f>F36+F41+F46</f>
        <v>655133</v>
      </c>
      <c r="G49" s="188" t="s">
        <v>77</v>
      </c>
      <c r="H49" s="189"/>
      <c r="I49" s="189"/>
      <c r="J49" s="64"/>
      <c r="K49" s="64"/>
    </row>
    <row r="50" spans="1:11" ht="35.25" customHeight="1">
      <c r="A50" s="53"/>
      <c r="B50" s="187" t="s">
        <v>49</v>
      </c>
      <c r="C50" s="187"/>
      <c r="D50" s="187"/>
      <c r="E50" s="65">
        <f>E37+E42+E47</f>
        <v>273840</v>
      </c>
      <c r="F50" s="65">
        <f>F37+F42+F47</f>
        <v>682032</v>
      </c>
      <c r="G50" s="186" t="s">
        <v>74</v>
      </c>
      <c r="H50" s="185"/>
      <c r="I50" s="185"/>
      <c r="J50" s="64"/>
      <c r="K50" s="64"/>
    </row>
    <row r="51" spans="1:11" ht="18" customHeight="1">
      <c r="A51" s="53"/>
      <c r="B51" s="184" t="s">
        <v>50</v>
      </c>
      <c r="C51" s="184"/>
      <c r="D51" s="184"/>
      <c r="E51" s="65">
        <f>E49-E50</f>
        <v>26200</v>
      </c>
      <c r="F51" s="65">
        <f>F49-F50</f>
        <v>-26899</v>
      </c>
      <c r="G51" s="185" t="s">
        <v>75</v>
      </c>
      <c r="H51" s="185"/>
      <c r="I51" s="185"/>
      <c r="J51" s="64"/>
      <c r="K51" s="64"/>
    </row>
    <row r="52" spans="1:11" ht="15" customHeight="1">
      <c r="A52" s="53"/>
      <c r="B52" s="179" t="s">
        <v>51</v>
      </c>
      <c r="C52" s="179"/>
      <c r="D52" s="179"/>
      <c r="E52" s="180">
        <v>6399</v>
      </c>
      <c r="F52" s="180">
        <v>32404</v>
      </c>
      <c r="G52" s="185" t="s">
        <v>56</v>
      </c>
      <c r="H52" s="185"/>
      <c r="I52" s="185"/>
      <c r="J52" s="64"/>
      <c r="K52" s="64"/>
    </row>
    <row r="53" spans="1:11" ht="28.5" customHeight="1">
      <c r="A53" s="53"/>
      <c r="B53" s="179"/>
      <c r="C53" s="179"/>
      <c r="D53" s="179"/>
      <c r="E53" s="180"/>
      <c r="F53" s="180"/>
      <c r="G53" s="186" t="s">
        <v>57</v>
      </c>
      <c r="H53" s="185"/>
      <c r="I53" s="185"/>
      <c r="J53" s="64"/>
      <c r="K53" s="64"/>
    </row>
    <row r="54" spans="1:11" ht="24" customHeight="1">
      <c r="A54" s="53"/>
      <c r="B54" s="179" t="s">
        <v>53</v>
      </c>
      <c r="C54" s="179"/>
      <c r="D54" s="179"/>
      <c r="E54" s="180">
        <f>1532-1727</f>
        <v>-195</v>
      </c>
      <c r="F54" s="180">
        <f>979-739</f>
        <v>240</v>
      </c>
      <c r="G54" s="182"/>
      <c r="H54" s="183"/>
      <c r="I54" s="183"/>
      <c r="J54" s="66"/>
      <c r="K54" s="66"/>
    </row>
    <row r="55" spans="1:11" ht="22.5" customHeight="1">
      <c r="A55" s="53"/>
      <c r="B55" s="179"/>
      <c r="C55" s="179"/>
      <c r="D55" s="179"/>
      <c r="E55" s="180"/>
      <c r="F55" s="180"/>
      <c r="G55" s="53"/>
      <c r="H55" s="53"/>
      <c r="I55" s="53"/>
      <c r="J55" s="53"/>
      <c r="K55" s="53"/>
    </row>
    <row r="56" spans="1:11" ht="12.75">
      <c r="A56" s="53"/>
      <c r="B56" s="179" t="s">
        <v>55</v>
      </c>
      <c r="C56" s="179"/>
      <c r="D56" s="179"/>
      <c r="E56" s="180">
        <f>E51+E52+E54</f>
        <v>32404</v>
      </c>
      <c r="F56" s="180">
        <f>F51+F52+F54</f>
        <v>5745</v>
      </c>
      <c r="G56" s="53"/>
      <c r="H56" s="53"/>
      <c r="I56" s="53"/>
      <c r="J56" s="53"/>
      <c r="K56" s="53"/>
    </row>
    <row r="57" spans="1:11" ht="12.75">
      <c r="A57" s="53"/>
      <c r="B57" s="179"/>
      <c r="C57" s="179"/>
      <c r="D57" s="179"/>
      <c r="E57" s="180"/>
      <c r="F57" s="180"/>
      <c r="G57" s="53"/>
      <c r="H57" s="53"/>
      <c r="I57" s="53"/>
      <c r="J57" s="53"/>
      <c r="K57" s="53"/>
    </row>
    <row r="58" spans="1:11" ht="14.25" customHeight="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</row>
    <row r="59" spans="1:11" ht="12.75">
      <c r="A59" s="181" t="s">
        <v>117</v>
      </c>
      <c r="B59" s="181"/>
      <c r="C59" s="181"/>
      <c r="D59" s="181"/>
      <c r="E59" s="181"/>
      <c r="F59" s="181"/>
      <c r="G59" s="181"/>
      <c r="H59" s="181"/>
      <c r="I59" s="181"/>
      <c r="J59" s="181"/>
      <c r="K59" s="181"/>
    </row>
    <row r="60" spans="1:11" ht="7.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</row>
    <row r="61" spans="1:11" ht="12" customHeight="1">
      <c r="A61" s="53"/>
      <c r="B61" s="67"/>
      <c r="C61" s="68"/>
      <c r="D61" s="173">
        <v>2006</v>
      </c>
      <c r="E61" s="174"/>
      <c r="F61" s="174"/>
      <c r="G61" s="175"/>
      <c r="H61" s="173">
        <v>2007</v>
      </c>
      <c r="I61" s="174"/>
      <c r="J61" s="174"/>
      <c r="K61" s="175"/>
    </row>
    <row r="62" spans="1:11" ht="27.75" customHeight="1" hidden="1">
      <c r="A62" s="53"/>
      <c r="B62" s="69"/>
      <c r="C62" s="70"/>
      <c r="D62" s="71"/>
      <c r="E62" s="72"/>
      <c r="F62" s="72"/>
      <c r="G62" s="73"/>
      <c r="H62" s="71"/>
      <c r="I62" s="72"/>
      <c r="J62" s="72"/>
      <c r="K62" s="73"/>
    </row>
    <row r="63" spans="1:11" ht="27.75" customHeight="1">
      <c r="A63" s="53"/>
      <c r="B63" s="74"/>
      <c r="C63" s="75"/>
      <c r="D63" s="76" t="s">
        <v>81</v>
      </c>
      <c r="E63" s="76" t="s">
        <v>82</v>
      </c>
      <c r="F63" s="76" t="s">
        <v>83</v>
      </c>
      <c r="G63" s="76" t="s">
        <v>84</v>
      </c>
      <c r="H63" s="76" t="s">
        <v>81</v>
      </c>
      <c r="I63" s="76" t="s">
        <v>82</v>
      </c>
      <c r="J63" s="76" t="s">
        <v>83</v>
      </c>
      <c r="K63" s="76" t="s">
        <v>84</v>
      </c>
    </row>
    <row r="64" spans="1:11" ht="21.75" customHeight="1">
      <c r="A64" s="53"/>
      <c r="B64" s="77" t="s">
        <v>86</v>
      </c>
      <c r="C64" s="77"/>
      <c r="D64" s="78">
        <v>112674</v>
      </c>
      <c r="E64" s="79"/>
      <c r="F64" s="79"/>
      <c r="G64" s="80">
        <f>D64+E64-F64</f>
        <v>112674</v>
      </c>
      <c r="H64" s="79">
        <v>112674</v>
      </c>
      <c r="I64" s="79"/>
      <c r="J64" s="79"/>
      <c r="K64" s="80">
        <f>H64+I64-J64</f>
        <v>112674</v>
      </c>
    </row>
    <row r="65" spans="1:11" ht="21.75" customHeight="1">
      <c r="A65" s="53"/>
      <c r="B65" s="77" t="s">
        <v>87</v>
      </c>
      <c r="C65" s="77"/>
      <c r="D65" s="78">
        <v>1343</v>
      </c>
      <c r="E65" s="79"/>
      <c r="F65" s="79"/>
      <c r="G65" s="80">
        <f aca="true" t="shared" si="0" ref="G65:G72">D65+E65-F65</f>
        <v>1343</v>
      </c>
      <c r="H65" s="79">
        <v>1343</v>
      </c>
      <c r="I65" s="79"/>
      <c r="J65" s="79"/>
      <c r="K65" s="80">
        <f aca="true" t="shared" si="1" ref="K65:K72">H65+I65-J65</f>
        <v>1343</v>
      </c>
    </row>
    <row r="66" spans="1:11" ht="30" customHeight="1">
      <c r="A66" s="53"/>
      <c r="B66" s="77" t="s">
        <v>88</v>
      </c>
      <c r="C66" s="77"/>
      <c r="D66" s="78"/>
      <c r="E66" s="78"/>
      <c r="F66" s="78"/>
      <c r="G66" s="81">
        <f t="shared" si="0"/>
        <v>0</v>
      </c>
      <c r="H66" s="78"/>
      <c r="I66" s="78"/>
      <c r="J66" s="78"/>
      <c r="K66" s="81">
        <f t="shared" si="1"/>
        <v>0</v>
      </c>
    </row>
    <row r="67" spans="1:11" ht="21.75" customHeight="1">
      <c r="A67" s="53"/>
      <c r="B67" s="77" t="s">
        <v>89</v>
      </c>
      <c r="C67" s="77"/>
      <c r="D67" s="78"/>
      <c r="E67" s="78"/>
      <c r="F67" s="78"/>
      <c r="G67" s="81">
        <f t="shared" si="0"/>
        <v>0</v>
      </c>
      <c r="H67" s="78"/>
      <c r="I67" s="78"/>
      <c r="J67" s="78"/>
      <c r="K67" s="81">
        <f t="shared" si="1"/>
        <v>0</v>
      </c>
    </row>
    <row r="68" spans="1:11" ht="21.75" customHeight="1">
      <c r="A68" s="53"/>
      <c r="B68" s="77" t="s">
        <v>90</v>
      </c>
      <c r="C68" s="77"/>
      <c r="D68" s="78">
        <v>10699</v>
      </c>
      <c r="E68" s="78">
        <v>40</v>
      </c>
      <c r="F68" s="78"/>
      <c r="G68" s="80">
        <f t="shared" si="0"/>
        <v>10739</v>
      </c>
      <c r="H68" s="78">
        <v>10739</v>
      </c>
      <c r="I68" s="78">
        <v>68</v>
      </c>
      <c r="J68" s="78"/>
      <c r="K68" s="80">
        <f t="shared" si="1"/>
        <v>10807</v>
      </c>
    </row>
    <row r="69" spans="1:11" ht="21.75" customHeight="1">
      <c r="A69" s="53"/>
      <c r="B69" s="77" t="s">
        <v>91</v>
      </c>
      <c r="C69" s="77"/>
      <c r="D69" s="78">
        <v>79859</v>
      </c>
      <c r="E69" s="78">
        <v>3091</v>
      </c>
      <c r="F69" s="78"/>
      <c r="G69" s="80">
        <f t="shared" si="0"/>
        <v>82950</v>
      </c>
      <c r="H69" s="78">
        <v>82950</v>
      </c>
      <c r="I69" s="78"/>
      <c r="J69" s="78"/>
      <c r="K69" s="80">
        <f t="shared" si="1"/>
        <v>82950</v>
      </c>
    </row>
    <row r="70" spans="1:11" ht="21.75" customHeight="1">
      <c r="A70" s="53"/>
      <c r="B70" s="77" t="s">
        <v>92</v>
      </c>
      <c r="C70" s="77"/>
      <c r="D70" s="78">
        <v>8601</v>
      </c>
      <c r="E70" s="78">
        <v>2778</v>
      </c>
      <c r="F70" s="78">
        <v>4126</v>
      </c>
      <c r="G70" s="80">
        <f t="shared" si="0"/>
        <v>7253</v>
      </c>
      <c r="H70" s="78">
        <v>7253</v>
      </c>
      <c r="I70" s="78">
        <v>2285</v>
      </c>
      <c r="J70" s="78">
        <v>8187</v>
      </c>
      <c r="K70" s="80">
        <f t="shared" si="1"/>
        <v>1351</v>
      </c>
    </row>
    <row r="71" spans="1:11" ht="27.75" customHeight="1">
      <c r="A71" s="53"/>
      <c r="B71" s="77" t="s">
        <v>93</v>
      </c>
      <c r="C71" s="77"/>
      <c r="D71" s="78"/>
      <c r="E71" s="78"/>
      <c r="F71" s="78"/>
      <c r="G71" s="81">
        <f t="shared" si="0"/>
        <v>0</v>
      </c>
      <c r="H71" s="78"/>
      <c r="I71" s="78"/>
      <c r="J71" s="78"/>
      <c r="K71" s="81">
        <f t="shared" si="1"/>
        <v>0</v>
      </c>
    </row>
    <row r="72" spans="1:11" ht="21.75" customHeight="1">
      <c r="A72" s="53"/>
      <c r="B72" s="82" t="s">
        <v>94</v>
      </c>
      <c r="C72" s="82"/>
      <c r="D72" s="78"/>
      <c r="E72" s="78"/>
      <c r="F72" s="78"/>
      <c r="G72" s="81">
        <f t="shared" si="0"/>
        <v>0</v>
      </c>
      <c r="H72" s="78"/>
      <c r="I72" s="78"/>
      <c r="J72" s="78"/>
      <c r="K72" s="81">
        <f t="shared" si="1"/>
        <v>0</v>
      </c>
    </row>
    <row r="73" spans="1:11" ht="21.75" customHeight="1">
      <c r="A73" s="53"/>
      <c r="B73" s="82" t="s">
        <v>95</v>
      </c>
      <c r="C73" s="82"/>
      <c r="D73" s="55">
        <f aca="true" t="shared" si="2" ref="D73:K73">SUM(D64:D72)</f>
        <v>213176</v>
      </c>
      <c r="E73" s="55">
        <f t="shared" si="2"/>
        <v>5909</v>
      </c>
      <c r="F73" s="55">
        <f t="shared" si="2"/>
        <v>4126</v>
      </c>
      <c r="G73" s="55">
        <f t="shared" si="2"/>
        <v>214959</v>
      </c>
      <c r="H73" s="55">
        <f t="shared" si="2"/>
        <v>214959</v>
      </c>
      <c r="I73" s="55">
        <f t="shared" si="2"/>
        <v>2353</v>
      </c>
      <c r="J73" s="55">
        <f t="shared" si="2"/>
        <v>8187</v>
      </c>
      <c r="K73" s="55">
        <f t="shared" si="2"/>
        <v>209125</v>
      </c>
    </row>
    <row r="74" spans="1:11" ht="31.5" customHeight="1">
      <c r="A74" s="83"/>
      <c r="B74" s="82" t="s">
        <v>100</v>
      </c>
      <c r="C74" s="82"/>
      <c r="D74" s="78"/>
      <c r="E74" s="78"/>
      <c r="F74" s="78"/>
      <c r="G74" s="78"/>
      <c r="H74" s="78"/>
      <c r="I74" s="78"/>
      <c r="J74" s="78"/>
      <c r="K74" s="78"/>
    </row>
    <row r="75" spans="1:11" ht="20.25" customHeight="1">
      <c r="A75" s="176"/>
      <c r="B75" s="176"/>
      <c r="C75" s="84"/>
      <c r="D75" s="85"/>
      <c r="E75" s="85"/>
      <c r="F75" s="85"/>
      <c r="G75" s="85"/>
      <c r="H75" s="85"/>
      <c r="I75" s="85"/>
      <c r="J75" s="85"/>
      <c r="K75" s="85"/>
    </row>
    <row r="76" spans="1:11" ht="12.7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</row>
    <row r="77" spans="1:11" ht="51.75" customHeight="1">
      <c r="A77" s="53"/>
      <c r="B77" s="177" t="s">
        <v>85</v>
      </c>
      <c r="C77" s="178"/>
      <c r="D77" s="178"/>
      <c r="E77" s="178"/>
      <c r="F77" s="178"/>
      <c r="G77" s="178"/>
      <c r="H77" s="178"/>
      <c r="I77" s="178"/>
      <c r="J77" s="178"/>
      <c r="K77" s="178"/>
    </row>
    <row r="78" spans="1:11" ht="16.5" customHeight="1">
      <c r="A78" s="53"/>
      <c r="B78" s="160" t="s">
        <v>118</v>
      </c>
      <c r="C78" s="160"/>
      <c r="D78" s="160"/>
      <c r="E78" s="160"/>
      <c r="F78" s="160"/>
      <c r="G78" s="160"/>
      <c r="H78" s="160"/>
      <c r="I78" s="160"/>
      <c r="J78" s="160"/>
      <c r="K78" s="160"/>
    </row>
    <row r="79" spans="1:11" ht="15.75" customHeight="1">
      <c r="A79" s="53"/>
      <c r="B79" s="160" t="s">
        <v>105</v>
      </c>
      <c r="C79" s="160"/>
      <c r="D79" s="160"/>
      <c r="E79" s="160"/>
      <c r="F79" s="87"/>
      <c r="G79" s="87"/>
      <c r="H79" s="87"/>
      <c r="I79" s="87"/>
      <c r="J79" s="87"/>
      <c r="K79" s="87"/>
    </row>
    <row r="80" spans="1:11" ht="12.75" customHeight="1">
      <c r="A80" s="53"/>
      <c r="B80" s="161" t="s">
        <v>119</v>
      </c>
      <c r="C80" s="161"/>
      <c r="D80" s="161"/>
      <c r="E80" s="161"/>
      <c r="F80" s="161"/>
      <c r="G80" s="161"/>
      <c r="H80" s="161"/>
      <c r="I80" s="161"/>
      <c r="J80" s="161"/>
      <c r="K80" s="161"/>
    </row>
    <row r="81" spans="1:11" ht="12.75">
      <c r="A81" s="53"/>
      <c r="B81" s="161"/>
      <c r="C81" s="161"/>
      <c r="D81" s="161"/>
      <c r="E81" s="161"/>
      <c r="F81" s="161"/>
      <c r="G81" s="161"/>
      <c r="H81" s="161"/>
      <c r="I81" s="161"/>
      <c r="J81" s="161"/>
      <c r="K81" s="161"/>
    </row>
    <row r="82" spans="1:11" ht="12.75">
      <c r="A82" s="53"/>
      <c r="B82" s="161"/>
      <c r="C82" s="161"/>
      <c r="D82" s="161"/>
      <c r="E82" s="161"/>
      <c r="F82" s="161"/>
      <c r="G82" s="161"/>
      <c r="H82" s="161"/>
      <c r="I82" s="161"/>
      <c r="J82" s="161"/>
      <c r="K82" s="161"/>
    </row>
    <row r="83" spans="1:11" ht="12.75">
      <c r="A83" s="53"/>
      <c r="B83" s="161"/>
      <c r="C83" s="161"/>
      <c r="D83" s="161"/>
      <c r="E83" s="161"/>
      <c r="F83" s="161"/>
      <c r="G83" s="161"/>
      <c r="H83" s="161"/>
      <c r="I83" s="161"/>
      <c r="J83" s="161"/>
      <c r="K83" s="161"/>
    </row>
    <row r="84" spans="1:11" ht="23.25" customHeight="1">
      <c r="A84" s="53"/>
      <c r="B84" s="161"/>
      <c r="C84" s="161"/>
      <c r="D84" s="161"/>
      <c r="E84" s="161"/>
      <c r="F84" s="161"/>
      <c r="G84" s="161"/>
      <c r="H84" s="161"/>
      <c r="I84" s="161"/>
      <c r="J84" s="161"/>
      <c r="K84" s="161"/>
    </row>
    <row r="85" spans="1:11" ht="6" customHeight="1">
      <c r="A85" s="53"/>
      <c r="B85" s="161"/>
      <c r="C85" s="161"/>
      <c r="D85" s="161"/>
      <c r="E85" s="161"/>
      <c r="F85" s="161"/>
      <c r="G85" s="161"/>
      <c r="H85" s="161"/>
      <c r="I85" s="161"/>
      <c r="J85" s="161"/>
      <c r="K85" s="161"/>
    </row>
    <row r="86" spans="1:11" ht="2.25" customHeight="1">
      <c r="A86" s="53"/>
      <c r="B86" s="169"/>
      <c r="C86" s="169"/>
      <c r="D86" s="169"/>
      <c r="E86" s="169"/>
      <c r="F86" s="169"/>
      <c r="G86" s="169"/>
      <c r="H86" s="169"/>
      <c r="I86" s="169"/>
      <c r="J86" s="169"/>
      <c r="K86" s="169"/>
    </row>
    <row r="87" spans="1:11" ht="44.25" customHeight="1">
      <c r="A87" s="53"/>
      <c r="B87" s="162" t="s">
        <v>97</v>
      </c>
      <c r="C87" s="163"/>
      <c r="D87" s="163"/>
      <c r="E87" s="163"/>
      <c r="F87" s="163"/>
      <c r="G87" s="163"/>
      <c r="H87" s="163"/>
      <c r="I87" s="163"/>
      <c r="J87" s="163"/>
      <c r="K87" s="163"/>
    </row>
    <row r="88" spans="1:11" ht="7.5" customHeight="1">
      <c r="A88" s="53"/>
      <c r="B88" s="164" t="s">
        <v>106</v>
      </c>
      <c r="C88" s="164"/>
      <c r="D88" s="164"/>
      <c r="E88" s="164"/>
      <c r="F88" s="164"/>
      <c r="G88" s="164"/>
      <c r="H88" s="164"/>
      <c r="I88" s="164"/>
      <c r="J88" s="164"/>
      <c r="K88" s="164"/>
    </row>
    <row r="89" spans="1:11" ht="22.5" customHeight="1">
      <c r="A89" s="53"/>
      <c r="B89" s="164"/>
      <c r="C89" s="164"/>
      <c r="D89" s="164"/>
      <c r="E89" s="164"/>
      <c r="F89" s="164"/>
      <c r="G89" s="164"/>
      <c r="H89" s="164"/>
      <c r="I89" s="164"/>
      <c r="J89" s="164"/>
      <c r="K89" s="164"/>
    </row>
    <row r="90" spans="1:11" ht="12" customHeight="1">
      <c r="A90" s="53"/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1:11" ht="24.75" customHeight="1">
      <c r="A91" s="53"/>
      <c r="B91" s="170" t="s">
        <v>79</v>
      </c>
      <c r="C91" s="170"/>
      <c r="D91" s="170"/>
      <c r="E91" s="170"/>
      <c r="F91" s="170"/>
      <c r="G91" s="170"/>
      <c r="H91" s="170"/>
      <c r="I91" s="170"/>
      <c r="J91" s="170"/>
      <c r="K91" s="170"/>
    </row>
    <row r="92" spans="1:11" ht="12.75" customHeight="1">
      <c r="A92" s="53"/>
      <c r="B92" s="171" t="s">
        <v>107</v>
      </c>
      <c r="C92" s="172"/>
      <c r="D92" s="172"/>
      <c r="E92" s="172"/>
      <c r="F92" s="172"/>
      <c r="G92" s="172"/>
      <c r="H92" s="172"/>
      <c r="I92" s="172"/>
      <c r="J92" s="172"/>
      <c r="K92" s="172"/>
    </row>
    <row r="93" spans="1:11" ht="14.25" customHeight="1">
      <c r="A93" s="53"/>
      <c r="B93" s="172"/>
      <c r="C93" s="172"/>
      <c r="D93" s="172"/>
      <c r="E93" s="172"/>
      <c r="F93" s="172"/>
      <c r="G93" s="172"/>
      <c r="H93" s="172"/>
      <c r="I93" s="172"/>
      <c r="J93" s="172"/>
      <c r="K93" s="172"/>
    </row>
    <row r="94" spans="2:11" ht="14.25" customHeight="1">
      <c r="B94" s="157" t="s">
        <v>108</v>
      </c>
      <c r="C94" s="158"/>
      <c r="D94" s="158"/>
      <c r="E94" s="158"/>
      <c r="F94" s="158"/>
      <c r="G94" s="158"/>
      <c r="H94" s="158"/>
      <c r="I94" s="158"/>
      <c r="J94" s="158"/>
      <c r="K94" s="158"/>
    </row>
    <row r="95" spans="2:11" ht="8.25" customHeight="1">
      <c r="B95" s="158"/>
      <c r="C95" s="158"/>
      <c r="D95" s="158"/>
      <c r="E95" s="158"/>
      <c r="F95" s="158"/>
      <c r="G95" s="158"/>
      <c r="H95" s="158"/>
      <c r="I95" s="158"/>
      <c r="J95" s="158"/>
      <c r="K95" s="158"/>
    </row>
    <row r="96" spans="2:11" ht="14.25" customHeight="1" hidden="1">
      <c r="B96" s="158"/>
      <c r="C96" s="158"/>
      <c r="D96" s="158"/>
      <c r="E96" s="158"/>
      <c r="F96" s="158"/>
      <c r="G96" s="158"/>
      <c r="H96" s="158"/>
      <c r="I96" s="158"/>
      <c r="J96" s="158"/>
      <c r="K96" s="158"/>
    </row>
    <row r="97" spans="2:11" ht="12.75">
      <c r="B97" s="165" t="s">
        <v>98</v>
      </c>
      <c r="C97" s="166"/>
      <c r="D97" s="166"/>
      <c r="E97" s="166"/>
      <c r="F97" s="166"/>
      <c r="G97" s="166"/>
      <c r="H97" s="166"/>
      <c r="I97" s="166"/>
      <c r="J97" s="166"/>
      <c r="K97" s="166"/>
    </row>
    <row r="98" spans="2:11" ht="12.75">
      <c r="B98" s="166"/>
      <c r="C98" s="166"/>
      <c r="D98" s="166"/>
      <c r="E98" s="166"/>
      <c r="F98" s="166"/>
      <c r="G98" s="166"/>
      <c r="H98" s="166"/>
      <c r="I98" s="166"/>
      <c r="J98" s="166"/>
      <c r="K98" s="166"/>
    </row>
    <row r="99" spans="2:11" ht="62.25" customHeight="1">
      <c r="B99" s="166"/>
      <c r="C99" s="166"/>
      <c r="D99" s="166"/>
      <c r="E99" s="166"/>
      <c r="F99" s="166"/>
      <c r="G99" s="166"/>
      <c r="H99" s="166"/>
      <c r="I99" s="166"/>
      <c r="J99" s="166"/>
      <c r="K99" s="166"/>
    </row>
    <row r="100" spans="2:11" ht="9.75" customHeight="1"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2:11" ht="12.75">
      <c r="B101" s="2"/>
      <c r="C101" s="2"/>
      <c r="D101" s="2"/>
      <c r="E101" s="2"/>
      <c r="F101" s="8"/>
      <c r="G101" s="2"/>
      <c r="H101" s="167" t="s">
        <v>59</v>
      </c>
      <c r="I101" s="168"/>
      <c r="J101" s="168"/>
      <c r="K101" s="168"/>
    </row>
    <row r="102" spans="2:11" ht="12.75">
      <c r="B102" s="2"/>
      <c r="C102" s="2"/>
      <c r="D102" s="2"/>
      <c r="E102" s="2"/>
      <c r="F102" s="8"/>
      <c r="G102" s="2"/>
      <c r="H102" s="150" t="s">
        <v>109</v>
      </c>
      <c r="I102" s="150"/>
      <c r="J102" s="150"/>
      <c r="K102" s="150"/>
    </row>
    <row r="103" spans="2:11" ht="12.75">
      <c r="B103" s="2"/>
      <c r="C103" s="2"/>
      <c r="D103" s="2"/>
      <c r="E103" s="2"/>
      <c r="F103" s="8"/>
      <c r="G103" s="2"/>
      <c r="H103" s="152" t="s">
        <v>60</v>
      </c>
      <c r="I103" s="152"/>
      <c r="J103" s="152"/>
      <c r="K103" s="152"/>
    </row>
    <row r="104" spans="2:11" ht="9" customHeight="1">
      <c r="B104" s="2"/>
      <c r="C104" s="2"/>
      <c r="D104" s="2"/>
      <c r="E104" s="2"/>
      <c r="F104" s="8"/>
      <c r="G104" s="2"/>
      <c r="H104" s="1"/>
      <c r="I104" s="1"/>
      <c r="J104" s="1"/>
      <c r="K104" s="1"/>
    </row>
    <row r="105" spans="2:11" ht="12.75" hidden="1">
      <c r="B105" s="151" t="s">
        <v>99</v>
      </c>
      <c r="C105" s="151"/>
      <c r="D105" s="151"/>
      <c r="E105" s="151"/>
      <c r="F105" s="151"/>
      <c r="G105" s="151"/>
      <c r="H105" s="151"/>
      <c r="I105" s="151"/>
      <c r="J105" s="151"/>
      <c r="K105" s="151"/>
    </row>
    <row r="106" spans="2:11" ht="12.75" hidden="1"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</row>
    <row r="107" spans="2:11" ht="24" customHeight="1" hidden="1"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</row>
    <row r="108" spans="2:11" ht="65.25" customHeight="1" hidden="1"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</row>
  </sheetData>
  <sheetProtection password="CEE6" sheet="1" objects="1" scenarios="1"/>
  <mergeCells count="127">
    <mergeCell ref="B1:K1"/>
    <mergeCell ref="B2:K2"/>
    <mergeCell ref="B3:K3"/>
    <mergeCell ref="B5:K5"/>
    <mergeCell ref="B7:C7"/>
    <mergeCell ref="D7:G7"/>
    <mergeCell ref="H7:I7"/>
    <mergeCell ref="J7:K7"/>
    <mergeCell ref="B6:C6"/>
    <mergeCell ref="D6:G6"/>
    <mergeCell ref="H6:I6"/>
    <mergeCell ref="J6:K6"/>
    <mergeCell ref="B13:D13"/>
    <mergeCell ref="G13:I13"/>
    <mergeCell ref="B14:D14"/>
    <mergeCell ref="G14:I14"/>
    <mergeCell ref="B9:K9"/>
    <mergeCell ref="B11:K11"/>
    <mergeCell ref="B12:D12"/>
    <mergeCell ref="G12:I12"/>
    <mergeCell ref="B17:D18"/>
    <mergeCell ref="E17:E18"/>
    <mergeCell ref="F17:F18"/>
    <mergeCell ref="G17:I17"/>
    <mergeCell ref="G18:I18"/>
    <mergeCell ref="B15:D15"/>
    <mergeCell ref="G15:I15"/>
    <mergeCell ref="B16:D16"/>
    <mergeCell ref="G16:I16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B23:D23"/>
    <mergeCell ref="G23:I23"/>
    <mergeCell ref="B24:D24"/>
    <mergeCell ref="G24:I24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9:D49"/>
    <mergeCell ref="G49:I49"/>
    <mergeCell ref="B50:D50"/>
    <mergeCell ref="G50:I50"/>
    <mergeCell ref="B47:D47"/>
    <mergeCell ref="G47:I47"/>
    <mergeCell ref="B48:D48"/>
    <mergeCell ref="G48:I48"/>
    <mergeCell ref="B51:D51"/>
    <mergeCell ref="G51:I51"/>
    <mergeCell ref="B52:D53"/>
    <mergeCell ref="E52:E53"/>
    <mergeCell ref="F52:F53"/>
    <mergeCell ref="G52:I52"/>
    <mergeCell ref="G53:I53"/>
    <mergeCell ref="B56:D57"/>
    <mergeCell ref="E56:E57"/>
    <mergeCell ref="F56:F57"/>
    <mergeCell ref="A59:K59"/>
    <mergeCell ref="B54:D55"/>
    <mergeCell ref="E54:E55"/>
    <mergeCell ref="F54:F55"/>
    <mergeCell ref="G54:I54"/>
    <mergeCell ref="H103:K103"/>
    <mergeCell ref="B105:K108"/>
    <mergeCell ref="B91:K91"/>
    <mergeCell ref="B92:K93"/>
    <mergeCell ref="D61:G61"/>
    <mergeCell ref="H61:K61"/>
    <mergeCell ref="A75:B75"/>
    <mergeCell ref="B77:K77"/>
    <mergeCell ref="B78:K78"/>
    <mergeCell ref="B79:E79"/>
    <mergeCell ref="B80:K85"/>
    <mergeCell ref="H102:K102"/>
    <mergeCell ref="B94:K96"/>
    <mergeCell ref="B87:K87"/>
    <mergeCell ref="B88:K89"/>
    <mergeCell ref="B97:K99"/>
    <mergeCell ref="H101:K101"/>
    <mergeCell ref="B86:K86"/>
  </mergeCells>
  <printOptions/>
  <pageMargins left="0.7480314960629921" right="0.5511811023622047" top="0.4330708661417323" bottom="0.5118110236220472" header="0.5118110236220472" footer="0.5118110236220472"/>
  <pageSetup horizontalDpi="600" verticalDpi="600" orientation="portrait" scale="8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2008-07-17T14:19:18Z</cp:lastPrinted>
  <dcterms:created xsi:type="dcterms:W3CDTF">2007-02-12T13:02:25Z</dcterms:created>
  <dcterms:modified xsi:type="dcterms:W3CDTF">2008-07-28T07:38:10Z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