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<sst xmlns="http://schemas.openxmlformats.org/spreadsheetml/2006/main" count="118" uniqueCount="106">
  <si>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r>
      <t xml:space="preserve">        </t>
    </r>
    <r>
      <rPr>
        <sz val="10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</si>
  <si>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ФИНАНСИЈСКИХ ИЗВЕШТАЈА ЗА 2007. ГОДИНУ</t>
  </si>
  <si>
    <t>АУТОПРЕВОЗ а.д. Чачак</t>
  </si>
  <si>
    <t>I ОСНОВНИ ПОДАЦИ</t>
  </si>
  <si>
    <t>1. скраћени назив:</t>
  </si>
  <si>
    <t>АУТОПРЕВОЗ а.д.</t>
  </si>
  <si>
    <t>3. матични број:</t>
  </si>
  <si>
    <t>2. адреса:</t>
  </si>
  <si>
    <t>Ломина 67, 32000 Чачак</t>
  </si>
  <si>
    <t>4. ПИБ:</t>
  </si>
  <si>
    <t>II ФИНАНСИЈСКИ ИЗВЕШТАЈИ</t>
  </si>
  <si>
    <t>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</si>
  <si>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</si>
  <si>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</si>
  <si>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</si>
  <si>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</si>
  <si>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</si>
  <si>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</si>
  <si>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</si>
  <si>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</si>
  <si>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</si>
  <si>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</si>
  <si>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</si>
  <si>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</si>
  <si>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</si>
  <si>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</si>
  <si>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</si>
  <si>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</si>
  <si>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</si>
  <si>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</si>
  <si>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</si>
  <si>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</si>
  <si>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</si>
  <si>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</si>
  <si>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</si>
  <si>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</si>
  <si>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</si>
  <si>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</si>
  <si>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</si>
  <si>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</si>
  <si>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</si>
  <si>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</si>
  <si>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</si>
  <si>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</si>
  <si>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</si>
  <si>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</si>
  <si>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</si>
  <si>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</si>
  <si>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</si>
  <si>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</si>
  <si>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</si>
  <si>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</si>
  <si>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</si>
  <si>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</si>
  <si>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</si>
  <si>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</si>
  <si>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</si>
  <si>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</si>
  <si>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</si>
  <si>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</si>
  <si>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</si>
  <si>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</si>
  <si>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</si>
  <si>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</si>
  <si>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</si>
  <si>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</si>
  <si>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</si>
  <si>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</si>
  <si>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</si>
  <si>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</si>
  <si>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</si>
  <si>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</si>
  <si>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</si>
  <si>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</si>
  <si>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</si>
  <si>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</si>
  <si>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</si>
  <si>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</si>
  <si>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</si>
  <si>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</si>
  <si>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</si>
  <si>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</si>
  <si>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</si>
  <si>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</si>
  <si>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</si>
  <si>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</si>
  <si>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</si>
  <si>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</si>
  <si>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</si>
  <si>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</si>
  <si>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</si>
  <si>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</si>
  <si>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</si>
  <si>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</si>
  <si>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</si>
  <si>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</si>
  <si>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</si>
  <si>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</si>
  <si>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</si>
  <si>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 </t>
    </r>
    <r>
      <rPr>
        <u val="single"/>
        <sz val="10"/>
        <rFont val="Arial"/>
        <family val="2"/>
      </rPr>
      <t xml:space="preserve">ЕУРО АУДИТ 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  По мишљењу ревизора финансијски извештаји приказују истинито и објективно  стање имовине, капитала и обавеза Друштва са стањем на дан 31.12.2007 године, као и резултат послованња, промене на капиталу и токовима готовине за годину завршену на тај дан, у складу са Међународним стандардима финансијског извештавања, Међународним рачуноводственим стандардима  и националним прописима о рачуноводству.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</si>
  <si>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</si>
  <si>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  Приватизација друштва је извршена по Уговору о продаји капитала методом јавне аукције између  Агенције ѕа приватизацију са седиштем у Београду, Теразије број 23, Република Србија  и Kavim Public Transportation LTD, Haaliya Hasnia 43 P.O.B. 15074, Azur, Израел, број корпорације 51-328043-8. Уговор  закључен у Београду, 14.03.2008 године. У току 2007 године дошло је до повећања капитала друштва, по решењу Агенције за привредне регистре број БД 117702/2007 ОД 10.09.2007 године уписан је капитал у износу од 1.322.375,00 ЕУР-а  и  по решењу БД 143463/2007 ОД 27.11.2007 године уписан је капитал  у износу од 622.391,48 ЕУР-а.  </t>
  </si>
  <si>
    <t>V МЕСТО И ВРЕМЕ ГДЕ СЕ МОЖЕ ИЗВРШИТИ УВИД У ФИНАНСИЈСКЕ ИЗВЕШТАЈЕ И ИЗВЕШТАЈ 
РЕВИЗОРА</t>
  </si>
  <si>
    <r>
      <t xml:space="preserve"> </t>
    </r>
    <r>
      <rPr>
        <sz val="10"/>
        <color indexed="48"/>
        <rFont val="Arial"/>
        <family val="2"/>
      </rPr>
      <t xml:space="preserve">Сваког радног дана  од 9 до 12 часова </t>
    </r>
    <r>
      <rPr>
        <sz val="8"/>
        <color indexed="48"/>
        <rFont val="Arial"/>
        <family val="2"/>
      </rPr>
      <t xml:space="preserve"> у седишту друштва.</t>
    </r>
  </si>
  <si>
    <t>Директор</t>
  </si>
  <si>
    <t>Андрија Станић, дипл.инг.саобраћаја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</si>
</sst>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0"/>
      <name val="Arial"/>
      <family val="0"/>
    </font>
    <font>
      <sz val="8"/>
      <name val="Lucida Sans Unicode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0"/>
      <color indexed="48"/>
      <name val="Lucida Sans Unicode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1.140625" style="0" customWidth="1"/>
    <col min="10" max="10" width="8.7109375" style="0" customWidth="1"/>
    <col min="11" max="11" width="14.57421875" style="0" customWidth="1"/>
  </cols>
  <sheetData>
    <row r="1" spans="2:11" ht="41.2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2.7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.75">
      <c r="B3" s="44" t="s">
        <v>2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7.5" customHeight="1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5" t="s">
        <v>3</v>
      </c>
      <c r="C5" s="45"/>
      <c r="D5" s="45"/>
      <c r="E5" s="45"/>
      <c r="F5" s="45"/>
      <c r="G5" s="45"/>
      <c r="H5" s="45"/>
      <c r="I5" s="45"/>
      <c r="J5" s="45"/>
      <c r="K5" s="45"/>
    </row>
    <row r="6" spans="2:11" ht="12.75">
      <c r="B6" s="46" t="s">
        <v>4</v>
      </c>
      <c r="C6" s="46"/>
      <c r="D6" s="47" t="s">
        <v>5</v>
      </c>
      <c r="E6" s="47"/>
      <c r="F6" s="47"/>
      <c r="G6" s="47"/>
      <c r="H6" s="46" t="s">
        <v>6</v>
      </c>
      <c r="I6" s="46"/>
      <c r="J6" s="48">
        <v>7182899</v>
      </c>
      <c r="K6" s="48"/>
    </row>
    <row r="7" spans="2:11" ht="12.75">
      <c r="B7" s="46" t="s">
        <v>7</v>
      </c>
      <c r="C7" s="46"/>
      <c r="D7" s="48" t="s">
        <v>8</v>
      </c>
      <c r="E7" s="48"/>
      <c r="F7" s="48"/>
      <c r="G7" s="48"/>
      <c r="H7" s="46" t="s">
        <v>9</v>
      </c>
      <c r="I7" s="46"/>
      <c r="J7" s="48">
        <v>101113503</v>
      </c>
      <c r="K7" s="4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9" t="s">
        <v>10</v>
      </c>
      <c r="C9" s="49"/>
      <c r="D9" s="49"/>
      <c r="E9" s="49"/>
      <c r="F9" s="49"/>
      <c r="G9" s="49"/>
      <c r="H9" s="49"/>
      <c r="I9" s="49"/>
      <c r="J9" s="49"/>
      <c r="K9" s="49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0" t="s">
        <v>11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2:11" ht="12.75">
      <c r="B12" s="51" t="s">
        <v>12</v>
      </c>
      <c r="C12" s="51"/>
      <c r="D12" s="51"/>
      <c r="E12" s="8" t="s">
        <v>13</v>
      </c>
      <c r="F12" s="8" t="s">
        <v>14</v>
      </c>
      <c r="G12" s="51" t="s">
        <v>15</v>
      </c>
      <c r="H12" s="51"/>
      <c r="I12" s="51"/>
      <c r="J12" s="8" t="s">
        <v>13</v>
      </c>
      <c r="K12" s="8" t="s">
        <v>14</v>
      </c>
    </row>
    <row r="13" spans="2:11" ht="12.75">
      <c r="B13" s="52" t="s">
        <v>16</v>
      </c>
      <c r="C13" s="52"/>
      <c r="D13" s="52"/>
      <c r="E13" s="9">
        <v>633322</v>
      </c>
      <c r="F13" s="9">
        <v>810973</v>
      </c>
      <c r="G13" s="52" t="s">
        <v>17</v>
      </c>
      <c r="H13" s="52"/>
      <c r="I13" s="52"/>
      <c r="J13" s="10">
        <v>458555</v>
      </c>
      <c r="K13" s="10">
        <v>592361</v>
      </c>
    </row>
    <row r="14" spans="2:11" ht="12.75">
      <c r="B14" s="53" t="s">
        <v>18</v>
      </c>
      <c r="C14" s="53"/>
      <c r="D14" s="53"/>
      <c r="E14" s="12"/>
      <c r="F14" s="9"/>
      <c r="G14" s="54" t="s">
        <v>19</v>
      </c>
      <c r="H14" s="54"/>
      <c r="I14" s="54"/>
      <c r="J14" s="10">
        <v>500410</v>
      </c>
      <c r="K14" s="10">
        <v>653708</v>
      </c>
    </row>
    <row r="15" spans="2:11" ht="12.75">
      <c r="B15" s="55" t="s">
        <v>20</v>
      </c>
      <c r="C15" s="55"/>
      <c r="D15" s="55"/>
      <c r="E15" s="9"/>
      <c r="F15" s="9"/>
      <c r="G15" s="56" t="s">
        <v>21</v>
      </c>
      <c r="H15" s="56"/>
      <c r="I15" s="56"/>
      <c r="J15" s="10"/>
      <c r="K15" s="10"/>
    </row>
    <row r="16" spans="2:11" ht="12.75">
      <c r="B16" s="56" t="s">
        <v>22</v>
      </c>
      <c r="C16" s="56"/>
      <c r="D16" s="56"/>
      <c r="E16" s="9">
        <v>83</v>
      </c>
      <c r="F16" s="9">
        <v>45</v>
      </c>
      <c r="G16" s="56" t="s">
        <v>23</v>
      </c>
      <c r="H16" s="56"/>
      <c r="I16" s="56"/>
      <c r="J16" s="10"/>
      <c r="K16" s="10"/>
    </row>
    <row r="17" spans="2:11" ht="12.75">
      <c r="B17" s="57" t="s">
        <v>24</v>
      </c>
      <c r="C17" s="57"/>
      <c r="D17" s="57"/>
      <c r="E17" s="58">
        <v>628413</v>
      </c>
      <c r="F17" s="58">
        <v>805119</v>
      </c>
      <c r="G17" s="56" t="s">
        <v>25</v>
      </c>
      <c r="H17" s="56"/>
      <c r="I17" s="56"/>
      <c r="J17" s="10">
        <v>1650</v>
      </c>
      <c r="K17" s="10">
        <v>2460</v>
      </c>
    </row>
    <row r="18" spans="2:11" ht="12.75">
      <c r="B18" s="57"/>
      <c r="C18" s="57"/>
      <c r="D18" s="57"/>
      <c r="E18" s="58"/>
      <c r="F18" s="58"/>
      <c r="G18" s="56" t="s">
        <v>26</v>
      </c>
      <c r="H18" s="56"/>
      <c r="I18" s="56"/>
      <c r="J18" s="10">
        <v>1715</v>
      </c>
      <c r="K18" s="10">
        <v>1715</v>
      </c>
    </row>
    <row r="19" spans="2:11" ht="12.75">
      <c r="B19" s="53" t="s">
        <v>27</v>
      </c>
      <c r="C19" s="53"/>
      <c r="D19" s="53"/>
      <c r="E19" s="9">
        <v>4826</v>
      </c>
      <c r="F19" s="9">
        <v>5809</v>
      </c>
      <c r="G19" s="56" t="s">
        <v>28</v>
      </c>
      <c r="H19" s="56"/>
      <c r="I19" s="56"/>
      <c r="J19" s="10">
        <v>45220</v>
      </c>
      <c r="K19" s="10">
        <v>65522</v>
      </c>
    </row>
    <row r="20" spans="2:11" ht="12.75">
      <c r="B20" s="52" t="s">
        <v>29</v>
      </c>
      <c r="C20" s="52"/>
      <c r="D20" s="52"/>
      <c r="E20" s="9"/>
      <c r="F20" s="9"/>
      <c r="G20" s="56" t="s">
        <v>30</v>
      </c>
      <c r="H20" s="56"/>
      <c r="I20" s="56"/>
      <c r="J20" s="10"/>
      <c r="K20" s="10"/>
    </row>
    <row r="21" spans="2:11" ht="12.75" customHeight="1">
      <c r="B21" s="56" t="s">
        <v>31</v>
      </c>
      <c r="C21" s="56"/>
      <c r="D21" s="56"/>
      <c r="E21" s="9">
        <v>14892</v>
      </c>
      <c r="F21" s="9">
        <v>13962</v>
      </c>
      <c r="G21" s="59" t="s">
        <v>32</v>
      </c>
      <c r="H21" s="59"/>
      <c r="I21" s="59"/>
      <c r="J21" s="60"/>
      <c r="K21" s="60"/>
    </row>
    <row r="22" spans="2:11" ht="43.5" customHeight="1">
      <c r="B22" s="61" t="s">
        <v>33</v>
      </c>
      <c r="C22" s="61"/>
      <c r="D22" s="61"/>
      <c r="E22" s="9"/>
      <c r="F22" s="9"/>
      <c r="G22" s="59"/>
      <c r="H22" s="59"/>
      <c r="I22" s="59"/>
      <c r="J22" s="60"/>
      <c r="K22" s="60"/>
    </row>
    <row r="23" spans="2:11" ht="12.75">
      <c r="B23" s="56" t="s">
        <v>34</v>
      </c>
      <c r="C23" s="56"/>
      <c r="D23" s="56"/>
      <c r="E23" s="9">
        <v>61022</v>
      </c>
      <c r="F23" s="9">
        <v>88961</v>
      </c>
      <c r="G23" s="53" t="s">
        <v>35</v>
      </c>
      <c r="H23" s="53"/>
      <c r="I23" s="53"/>
      <c r="J23" s="10"/>
      <c r="K23" s="10"/>
    </row>
    <row r="24" spans="2:11" ht="12.75">
      <c r="B24" s="53" t="s">
        <v>36</v>
      </c>
      <c r="C24" s="53"/>
      <c r="D24" s="53"/>
      <c r="E24" s="9"/>
      <c r="F24" s="9"/>
      <c r="G24" s="53" t="s">
        <v>37</v>
      </c>
      <c r="H24" s="53"/>
      <c r="I24" s="53"/>
      <c r="J24" s="10">
        <v>127869</v>
      </c>
      <c r="K24" s="10">
        <v>162317</v>
      </c>
    </row>
    <row r="25" spans="2:11" ht="12.75">
      <c r="B25" s="52" t="s">
        <v>38</v>
      </c>
      <c r="C25" s="52"/>
      <c r="D25" s="52"/>
      <c r="E25" s="9">
        <v>709236</v>
      </c>
      <c r="F25" s="9">
        <v>913896</v>
      </c>
      <c r="G25" s="56" t="s">
        <v>39</v>
      </c>
      <c r="H25" s="56"/>
      <c r="I25" s="56"/>
      <c r="J25" s="10">
        <v>122230</v>
      </c>
      <c r="K25" s="10">
        <v>157905</v>
      </c>
    </row>
    <row r="26" spans="2:11" ht="12.75">
      <c r="B26" s="52" t="s">
        <v>40</v>
      </c>
      <c r="C26" s="52"/>
      <c r="D26" s="52"/>
      <c r="E26" s="9"/>
      <c r="F26" s="9"/>
      <c r="G26" s="56" t="s">
        <v>41</v>
      </c>
      <c r="H26" s="56"/>
      <c r="I26" s="56"/>
      <c r="J26" s="10">
        <v>582</v>
      </c>
      <c r="K26" s="10">
        <v>1313</v>
      </c>
    </row>
    <row r="27" spans="2:11" ht="12.75">
      <c r="B27" s="62" t="s">
        <v>42</v>
      </c>
      <c r="C27" s="62"/>
      <c r="D27" s="62"/>
      <c r="E27" s="9">
        <v>709236</v>
      </c>
      <c r="F27" s="9">
        <v>913896</v>
      </c>
      <c r="G27" s="63" t="s">
        <v>43</v>
      </c>
      <c r="H27" s="63"/>
      <c r="I27" s="63"/>
      <c r="J27" s="60">
        <v>709236</v>
      </c>
      <c r="K27" s="60">
        <v>913896</v>
      </c>
    </row>
    <row r="28" spans="2:11" ht="12.75">
      <c r="B28" s="62" t="s">
        <v>44</v>
      </c>
      <c r="C28" s="62"/>
      <c r="D28" s="62"/>
      <c r="E28" s="9">
        <v>5472</v>
      </c>
      <c r="F28" s="9">
        <v>23661</v>
      </c>
      <c r="G28" s="63"/>
      <c r="H28" s="63"/>
      <c r="I28" s="63"/>
      <c r="J28" s="60"/>
      <c r="K28" s="60"/>
    </row>
    <row r="29" spans="2:11" ht="12.75">
      <c r="B29" s="13"/>
      <c r="C29" s="13"/>
      <c r="D29" s="13"/>
      <c r="E29" s="13"/>
      <c r="F29" s="13"/>
      <c r="G29" s="64" t="s">
        <v>45</v>
      </c>
      <c r="H29" s="64"/>
      <c r="I29" s="64"/>
      <c r="J29" s="14">
        <v>5472</v>
      </c>
      <c r="K29" s="14">
        <v>23661</v>
      </c>
    </row>
    <row r="30" spans="2:11" ht="7.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2.75">
      <c r="B31" s="65" t="s">
        <v>46</v>
      </c>
      <c r="C31" s="65"/>
      <c r="D31" s="65"/>
      <c r="E31" s="65"/>
      <c r="F31" s="65"/>
      <c r="G31" s="43" t="s">
        <v>47</v>
      </c>
      <c r="H31" s="43"/>
      <c r="I31" s="43"/>
      <c r="J31" s="43"/>
      <c r="K31" s="43"/>
    </row>
    <row r="32" spans="2:11" ht="7.5" customHeight="1">
      <c r="B32" s="65"/>
      <c r="C32" s="65"/>
      <c r="D32" s="65"/>
      <c r="E32" s="65"/>
      <c r="F32" s="65"/>
      <c r="G32" s="43"/>
      <c r="H32" s="43"/>
      <c r="I32" s="43"/>
      <c r="J32" s="43"/>
      <c r="K32" s="43"/>
    </row>
    <row r="33" spans="2:11" ht="12.75" customHeight="1">
      <c r="B33" s="66" t="s">
        <v>48</v>
      </c>
      <c r="C33" s="66"/>
      <c r="D33" s="66"/>
      <c r="E33" s="67" t="s">
        <v>13</v>
      </c>
      <c r="F33" s="67" t="s">
        <v>14</v>
      </c>
      <c r="G33" s="68" t="s">
        <v>49</v>
      </c>
      <c r="H33" s="68"/>
      <c r="I33" s="68"/>
      <c r="J33" s="67" t="s">
        <v>13</v>
      </c>
      <c r="K33" s="67" t="s">
        <v>14</v>
      </c>
    </row>
    <row r="34" spans="2:11" ht="12.75">
      <c r="B34" s="66"/>
      <c r="C34" s="66"/>
      <c r="D34" s="66"/>
      <c r="E34" s="67"/>
      <c r="F34" s="67"/>
      <c r="G34" s="68"/>
      <c r="H34" s="68"/>
      <c r="I34" s="68"/>
      <c r="J34" s="67"/>
      <c r="K34" s="67"/>
    </row>
    <row r="35" spans="2:11" ht="12.75">
      <c r="B35" s="66"/>
      <c r="C35" s="66"/>
      <c r="D35" s="66"/>
      <c r="E35" s="67"/>
      <c r="F35" s="67"/>
      <c r="G35" s="56" t="s">
        <v>50</v>
      </c>
      <c r="H35" s="56"/>
      <c r="I35" s="56"/>
      <c r="J35" s="10">
        <v>551375</v>
      </c>
      <c r="K35" s="10">
        <v>554354</v>
      </c>
    </row>
    <row r="36" spans="2:11" ht="12.75">
      <c r="B36" s="56" t="s">
        <v>51</v>
      </c>
      <c r="C36" s="56"/>
      <c r="D36" s="56"/>
      <c r="E36" s="9">
        <v>502048</v>
      </c>
      <c r="F36" s="9">
        <v>631848</v>
      </c>
      <c r="G36" s="56" t="s">
        <v>52</v>
      </c>
      <c r="H36" s="56"/>
      <c r="I36" s="56"/>
      <c r="J36" s="10">
        <v>567628</v>
      </c>
      <c r="K36" s="10">
        <v>574342</v>
      </c>
    </row>
    <row r="37" spans="2:11" ht="12.75">
      <c r="B37" s="56" t="s">
        <v>53</v>
      </c>
      <c r="C37" s="56"/>
      <c r="D37" s="56"/>
      <c r="E37" s="9">
        <v>464407</v>
      </c>
      <c r="F37" s="9">
        <v>528160</v>
      </c>
      <c r="G37" s="56" t="s">
        <v>54</v>
      </c>
      <c r="H37" s="56"/>
      <c r="I37" s="56"/>
      <c r="J37" s="10">
        <f>SUM(J35-J36)</f>
        <v>-16253</v>
      </c>
      <c r="K37" s="10">
        <f>SUM(K35-K36)</f>
        <v>-19988</v>
      </c>
    </row>
    <row r="38" spans="2:11" ht="12.75">
      <c r="B38" s="69" t="s">
        <v>55</v>
      </c>
      <c r="C38" s="69"/>
      <c r="D38" s="69"/>
      <c r="E38" s="9">
        <v>37641</v>
      </c>
      <c r="F38" s="9">
        <f>SUM(F36-F37)</f>
        <v>103688</v>
      </c>
      <c r="G38" s="56" t="s">
        <v>56</v>
      </c>
      <c r="H38" s="56"/>
      <c r="I38" s="56"/>
      <c r="J38" s="10">
        <v>23197</v>
      </c>
      <c r="K38" s="10">
        <v>10129</v>
      </c>
    </row>
    <row r="39" spans="2:11" ht="12.75">
      <c r="B39" s="68" t="s">
        <v>57</v>
      </c>
      <c r="C39" s="68"/>
      <c r="D39" s="68"/>
      <c r="E39" s="58"/>
      <c r="F39" s="58"/>
      <c r="G39" s="56" t="s">
        <v>58</v>
      </c>
      <c r="H39" s="56"/>
      <c r="I39" s="56"/>
      <c r="J39" s="10">
        <v>18193</v>
      </c>
      <c r="K39" s="10">
        <v>14487</v>
      </c>
    </row>
    <row r="40" spans="2:11" ht="12.75" customHeight="1">
      <c r="B40" s="68"/>
      <c r="C40" s="68"/>
      <c r="D40" s="68"/>
      <c r="E40" s="58"/>
      <c r="F40" s="58"/>
      <c r="G40" s="70" t="s">
        <v>59</v>
      </c>
      <c r="H40" s="70"/>
      <c r="I40" s="70"/>
      <c r="J40" s="10">
        <v>16920</v>
      </c>
      <c r="K40" s="10">
        <v>24647</v>
      </c>
    </row>
    <row r="41" spans="2:11" ht="18.75" customHeight="1">
      <c r="B41" s="57" t="s">
        <v>60</v>
      </c>
      <c r="C41" s="57"/>
      <c r="D41" s="57"/>
      <c r="E41" s="9">
        <v>13801</v>
      </c>
      <c r="F41" s="9"/>
      <c r="G41" s="70" t="s">
        <v>61</v>
      </c>
      <c r="H41" s="70"/>
      <c r="I41" s="70"/>
      <c r="J41" s="10">
        <v>5343</v>
      </c>
      <c r="K41" s="10">
        <v>19871</v>
      </c>
    </row>
    <row r="42" spans="2:11" ht="33.75" customHeight="1">
      <c r="B42" s="57" t="s">
        <v>62</v>
      </c>
      <c r="C42" s="57"/>
      <c r="D42" s="57"/>
      <c r="E42" s="9">
        <v>243</v>
      </c>
      <c r="F42" s="9">
        <v>217561</v>
      </c>
      <c r="G42" s="57" t="s">
        <v>63</v>
      </c>
      <c r="H42" s="57"/>
      <c r="I42" s="57"/>
      <c r="J42" s="16">
        <v>328</v>
      </c>
      <c r="K42" s="16">
        <v>19570</v>
      </c>
    </row>
    <row r="43" spans="2:11" ht="21" customHeight="1">
      <c r="B43" s="56" t="s">
        <v>55</v>
      </c>
      <c r="C43" s="56"/>
      <c r="D43" s="56"/>
      <c r="E43" s="9">
        <f>SUM(E41-E42)</f>
        <v>13558</v>
      </c>
      <c r="F43" s="9">
        <f>SUM(F41-F42)</f>
        <v>-217561</v>
      </c>
      <c r="G43" s="61" t="s">
        <v>64</v>
      </c>
      <c r="H43" s="61"/>
      <c r="I43" s="61"/>
      <c r="J43" s="16"/>
      <c r="K43" s="16"/>
    </row>
    <row r="44" spans="2:11" ht="12.75" customHeight="1">
      <c r="B44" s="68" t="s">
        <v>65</v>
      </c>
      <c r="C44" s="68"/>
      <c r="D44" s="68"/>
      <c r="E44" s="58"/>
      <c r="F44" s="58"/>
      <c r="G44" s="68" t="s">
        <v>66</v>
      </c>
      <c r="H44" s="68"/>
      <c r="I44" s="68"/>
      <c r="J44" s="56">
        <v>328</v>
      </c>
      <c r="K44" s="56">
        <v>19570</v>
      </c>
    </row>
    <row r="45" spans="2:11" ht="12.75">
      <c r="B45" s="68"/>
      <c r="C45" s="68"/>
      <c r="D45" s="68"/>
      <c r="E45" s="58"/>
      <c r="F45" s="58"/>
      <c r="G45" s="68"/>
      <c r="H45" s="68"/>
      <c r="I45" s="68"/>
      <c r="J45" s="56"/>
      <c r="K45" s="56"/>
    </row>
    <row r="46" spans="2:11" ht="24.75" customHeight="1">
      <c r="B46" s="57" t="s">
        <v>67</v>
      </c>
      <c r="C46" s="57"/>
      <c r="D46" s="57"/>
      <c r="E46" s="9">
        <v>7860</v>
      </c>
      <c r="F46" s="9">
        <v>178291</v>
      </c>
      <c r="G46" s="62" t="s">
        <v>68</v>
      </c>
      <c r="H46" s="62"/>
      <c r="I46" s="62"/>
      <c r="J46" s="10"/>
      <c r="K46" s="10"/>
    </row>
    <row r="47" spans="2:11" ht="30" customHeight="1">
      <c r="B47" s="57" t="s">
        <v>69</v>
      </c>
      <c r="C47" s="57"/>
      <c r="D47" s="57"/>
      <c r="E47" s="9">
        <v>56548</v>
      </c>
      <c r="F47" s="9">
        <v>68474</v>
      </c>
      <c r="G47" s="71" t="s">
        <v>70</v>
      </c>
      <c r="H47" s="71"/>
      <c r="I47" s="71"/>
      <c r="J47" s="10"/>
      <c r="K47" s="10"/>
    </row>
    <row r="48" spans="2:11" ht="16.5" customHeight="1">
      <c r="B48" s="56" t="s">
        <v>55</v>
      </c>
      <c r="C48" s="56"/>
      <c r="D48" s="56"/>
      <c r="E48" s="9">
        <v>-48688</v>
      </c>
      <c r="F48" s="9">
        <f>SUM(F46-F47)</f>
        <v>109817</v>
      </c>
      <c r="G48" s="72" t="s">
        <v>71</v>
      </c>
      <c r="H48" s="72"/>
      <c r="I48" s="72"/>
      <c r="J48" s="10">
        <v>-861</v>
      </c>
      <c r="K48" s="10">
        <v>-20301</v>
      </c>
    </row>
    <row r="49" spans="2:11" ht="36.75" customHeight="1">
      <c r="B49" s="63" t="s">
        <v>72</v>
      </c>
      <c r="C49" s="63"/>
      <c r="D49" s="63"/>
      <c r="E49" s="9">
        <v>523709</v>
      </c>
      <c r="F49" s="9">
        <f>SUM(F36+F46)</f>
        <v>810139</v>
      </c>
      <c r="G49" s="71" t="s">
        <v>73</v>
      </c>
      <c r="H49" s="71"/>
      <c r="I49" s="71"/>
      <c r="J49" s="10"/>
      <c r="K49" s="10"/>
    </row>
    <row r="50" spans="2:11" ht="52.5" customHeight="1">
      <c r="B50" s="63" t="s">
        <v>74</v>
      </c>
      <c r="C50" s="63"/>
      <c r="D50" s="63"/>
      <c r="E50" s="9">
        <v>521198</v>
      </c>
      <c r="F50" s="9">
        <f>SUM(F37+F42+F47)</f>
        <v>814195</v>
      </c>
      <c r="G50" s="59" t="s">
        <v>75</v>
      </c>
      <c r="H50" s="59"/>
      <c r="I50" s="59"/>
      <c r="J50" s="10"/>
      <c r="K50" s="10"/>
    </row>
    <row r="51" spans="2:11" ht="18" customHeight="1">
      <c r="B51" s="52" t="s">
        <v>76</v>
      </c>
      <c r="C51" s="52"/>
      <c r="D51" s="52"/>
      <c r="E51" s="9">
        <f>SUM(E49-E50)</f>
        <v>2511</v>
      </c>
      <c r="F51" s="9">
        <f>SUM(F49-F50)</f>
        <v>-4056</v>
      </c>
      <c r="G51" s="62" t="s">
        <v>77</v>
      </c>
      <c r="H51" s="62"/>
      <c r="I51" s="62"/>
      <c r="J51" s="10"/>
      <c r="K51" s="10"/>
    </row>
    <row r="52" spans="2:11" ht="15" customHeight="1">
      <c r="B52" s="68" t="s">
        <v>78</v>
      </c>
      <c r="C52" s="68"/>
      <c r="D52" s="68"/>
      <c r="E52" s="58">
        <v>4445</v>
      </c>
      <c r="F52" s="58">
        <v>6915</v>
      </c>
      <c r="G52" s="62" t="s">
        <v>79</v>
      </c>
      <c r="H52" s="62"/>
      <c r="I52" s="62"/>
      <c r="J52" s="10"/>
      <c r="K52" s="10"/>
    </row>
    <row r="53" spans="2:11" ht="21" customHeight="1">
      <c r="B53" s="68"/>
      <c r="C53" s="68"/>
      <c r="D53" s="68"/>
      <c r="E53" s="58"/>
      <c r="F53" s="58"/>
      <c r="G53" s="59" t="s">
        <v>80</v>
      </c>
      <c r="H53" s="59"/>
      <c r="I53" s="59"/>
      <c r="J53" s="10"/>
      <c r="K53" s="10"/>
    </row>
    <row r="54" spans="2:11" ht="24" customHeight="1">
      <c r="B54" s="68" t="s">
        <v>81</v>
      </c>
      <c r="C54" s="68"/>
      <c r="D54" s="68"/>
      <c r="E54" s="58">
        <v>41</v>
      </c>
      <c r="F54" s="58">
        <v>-36</v>
      </c>
      <c r="G54" s="73"/>
      <c r="H54" s="73"/>
      <c r="I54" s="73"/>
      <c r="J54" s="17"/>
      <c r="K54" s="17"/>
    </row>
    <row r="55" spans="2:11" ht="11.25" customHeight="1">
      <c r="B55" s="68"/>
      <c r="C55" s="68"/>
      <c r="D55" s="68"/>
      <c r="E55" s="58"/>
      <c r="F55" s="58"/>
      <c r="G55" s="13"/>
      <c r="H55" s="13"/>
      <c r="I55" s="13"/>
      <c r="J55" s="13"/>
      <c r="K55" s="13"/>
    </row>
    <row r="56" spans="2:11" ht="12.75">
      <c r="B56" s="68" t="s">
        <v>82</v>
      </c>
      <c r="C56" s="68"/>
      <c r="D56" s="68"/>
      <c r="E56" s="58">
        <v>6915</v>
      </c>
      <c r="F56" s="58">
        <v>2823</v>
      </c>
      <c r="G56" s="13"/>
      <c r="H56" s="13"/>
      <c r="I56" s="13"/>
      <c r="J56" s="13"/>
      <c r="K56" s="13"/>
    </row>
    <row r="57" spans="2:11" ht="9.75" customHeight="1">
      <c r="B57" s="68"/>
      <c r="C57" s="68"/>
      <c r="D57" s="68"/>
      <c r="E57" s="58"/>
      <c r="F57" s="58"/>
      <c r="G57" s="13"/>
      <c r="H57" s="13"/>
      <c r="I57" s="13"/>
      <c r="J57" s="13"/>
      <c r="K57" s="13"/>
    </row>
    <row r="58" spans="2:11" ht="14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74" t="s">
        <v>83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 ht="7.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2" customHeight="1">
      <c r="B61" s="18"/>
      <c r="C61" s="19"/>
      <c r="D61" s="75">
        <v>2006</v>
      </c>
      <c r="E61" s="75"/>
      <c r="F61" s="75"/>
      <c r="G61" s="75"/>
      <c r="H61" s="75">
        <v>2007</v>
      </c>
      <c r="I61" s="75"/>
      <c r="J61" s="75"/>
      <c r="K61" s="75"/>
    </row>
    <row r="62" spans="2:11" ht="12.75" customHeight="1" hidden="1">
      <c r="B62" s="20"/>
      <c r="C62" s="21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5"/>
      <c r="C63" s="26"/>
      <c r="D63" s="27" t="s">
        <v>84</v>
      </c>
      <c r="E63" s="27" t="s">
        <v>85</v>
      </c>
      <c r="F63" s="27" t="s">
        <v>86</v>
      </c>
      <c r="G63" s="27" t="s">
        <v>87</v>
      </c>
      <c r="H63" s="27" t="s">
        <v>84</v>
      </c>
      <c r="I63" s="27" t="s">
        <v>85</v>
      </c>
      <c r="J63" s="27" t="s">
        <v>86</v>
      </c>
      <c r="K63" s="27" t="s">
        <v>87</v>
      </c>
    </row>
    <row r="64" spans="2:11" ht="21.75" customHeight="1">
      <c r="B64" s="28" t="s">
        <v>88</v>
      </c>
      <c r="C64" s="28"/>
      <c r="D64" s="10">
        <v>498283</v>
      </c>
      <c r="E64" s="15"/>
      <c r="F64" s="15"/>
      <c r="G64" s="15">
        <v>498283</v>
      </c>
      <c r="H64" s="15">
        <v>498283</v>
      </c>
      <c r="I64" s="15">
        <v>153298</v>
      </c>
      <c r="J64" s="15"/>
      <c r="K64" s="15">
        <f>SUM(H64:I64)</f>
        <v>651581</v>
      </c>
    </row>
    <row r="65" spans="2:11" ht="21.75" customHeight="1">
      <c r="B65" s="28" t="s">
        <v>89</v>
      </c>
      <c r="C65" s="28"/>
      <c r="D65" s="10">
        <v>2498</v>
      </c>
      <c r="E65" s="15"/>
      <c r="F65" s="15">
        <v>371</v>
      </c>
      <c r="G65" s="15">
        <f>SUM(D65-F65)</f>
        <v>2127</v>
      </c>
      <c r="H65" s="15">
        <v>2127</v>
      </c>
      <c r="I65" s="15"/>
      <c r="J65" s="15"/>
      <c r="K65" s="15">
        <v>2127</v>
      </c>
    </row>
    <row r="66" spans="2:11" ht="30" customHeight="1">
      <c r="B66" s="28" t="s">
        <v>90</v>
      </c>
      <c r="C66" s="28"/>
      <c r="D66" s="11"/>
      <c r="E66" s="29"/>
      <c r="F66" s="29"/>
      <c r="G66" s="29"/>
      <c r="H66" s="29"/>
      <c r="I66" s="29"/>
      <c r="J66" s="29"/>
      <c r="K66" s="29"/>
    </row>
    <row r="67" spans="2:11" ht="21.75" customHeight="1">
      <c r="B67" s="28" t="s">
        <v>91</v>
      </c>
      <c r="C67" s="28"/>
      <c r="D67" s="11"/>
      <c r="E67" s="29"/>
      <c r="F67" s="29"/>
      <c r="G67" s="29"/>
      <c r="H67" s="29"/>
      <c r="I67" s="29"/>
      <c r="J67" s="29"/>
      <c r="K67" s="29"/>
    </row>
    <row r="68" spans="2:11" ht="21.75" customHeight="1">
      <c r="B68" s="28" t="s">
        <v>92</v>
      </c>
      <c r="C68" s="28"/>
      <c r="D68" s="11"/>
      <c r="E68" s="29"/>
      <c r="F68" s="29"/>
      <c r="G68" s="29"/>
      <c r="H68" s="29"/>
      <c r="I68" s="29"/>
      <c r="J68" s="29"/>
      <c r="K68" s="29"/>
    </row>
    <row r="69" spans="2:11" ht="21.75" customHeight="1">
      <c r="B69" s="28" t="s">
        <v>93</v>
      </c>
      <c r="C69" s="28"/>
      <c r="D69" s="11"/>
      <c r="E69" s="29">
        <v>1650</v>
      </c>
      <c r="F69" s="29"/>
      <c r="G69" s="29">
        <v>1650</v>
      </c>
      <c r="H69" s="29">
        <v>1650</v>
      </c>
      <c r="I69" s="29">
        <v>810</v>
      </c>
      <c r="J69" s="29"/>
      <c r="K69" s="29">
        <f>SUM(H69:I69)</f>
        <v>2460</v>
      </c>
    </row>
    <row r="70" spans="2:11" ht="21.75" customHeight="1">
      <c r="B70" s="28" t="s">
        <v>94</v>
      </c>
      <c r="C70" s="28"/>
      <c r="D70" s="11">
        <v>1715</v>
      </c>
      <c r="E70" s="29"/>
      <c r="F70" s="29"/>
      <c r="G70" s="29">
        <v>1715</v>
      </c>
      <c r="H70" s="29">
        <v>1715</v>
      </c>
      <c r="I70" s="29"/>
      <c r="J70" s="29"/>
      <c r="K70" s="29">
        <v>1715</v>
      </c>
    </row>
    <row r="71" spans="2:11" ht="21.75" customHeight="1">
      <c r="B71" s="28" t="s">
        <v>95</v>
      </c>
      <c r="C71" s="28"/>
      <c r="D71" s="11">
        <v>44359</v>
      </c>
      <c r="E71" s="29">
        <v>861</v>
      </c>
      <c r="F71" s="29"/>
      <c r="G71" s="29">
        <f>SUM(D71:E71)</f>
        <v>45220</v>
      </c>
      <c r="H71" s="29">
        <v>45220</v>
      </c>
      <c r="I71" s="29">
        <v>20302</v>
      </c>
      <c r="J71" s="29"/>
      <c r="K71" s="29">
        <f>SUM(H71:I71)</f>
        <v>65522</v>
      </c>
    </row>
    <row r="72" spans="2:11" ht="21.75" customHeight="1">
      <c r="B72" s="30" t="s">
        <v>96</v>
      </c>
      <c r="C72" s="30"/>
      <c r="D72" s="11"/>
      <c r="E72" s="29"/>
      <c r="F72" s="29"/>
      <c r="G72" s="29"/>
      <c r="H72" s="29"/>
      <c r="I72" s="29"/>
      <c r="J72" s="29"/>
      <c r="K72" s="29"/>
    </row>
    <row r="73" spans="2:11" ht="21.75" customHeight="1">
      <c r="B73" s="30" t="s">
        <v>97</v>
      </c>
      <c r="C73" s="30"/>
      <c r="D73" s="11">
        <f>SUM(D64+D65+D70-D71)</f>
        <v>458137</v>
      </c>
      <c r="E73" s="29">
        <f>SUM(E69-E71)</f>
        <v>789</v>
      </c>
      <c r="F73" s="29">
        <f>SUM(F65)</f>
        <v>371</v>
      </c>
      <c r="G73" s="29">
        <f>SUM(G64+G65+G69+G70-G71)</f>
        <v>458555</v>
      </c>
      <c r="H73" s="29">
        <f>SUM(H64+H65+H69+H70-H71)</f>
        <v>458555</v>
      </c>
      <c r="I73" s="29">
        <f>SUM(I64+I69-I71)</f>
        <v>133806</v>
      </c>
      <c r="J73" s="29"/>
      <c r="K73" s="29">
        <f>SUM(K64+K65+K69+K70-K71)</f>
        <v>592361</v>
      </c>
    </row>
    <row r="74" spans="1:11" ht="35.25" customHeight="1">
      <c r="A74" s="31"/>
      <c r="B74" s="30" t="s">
        <v>98</v>
      </c>
      <c r="C74" s="30"/>
      <c r="D74" s="32"/>
      <c r="E74" s="14"/>
      <c r="F74" s="14"/>
      <c r="G74" s="14"/>
      <c r="H74" s="14"/>
      <c r="I74" s="14"/>
      <c r="J74" s="14"/>
      <c r="K74" s="14"/>
    </row>
    <row r="75" spans="1:11" ht="20.25" customHeight="1">
      <c r="A75" s="76"/>
      <c r="B75" s="76"/>
      <c r="C75" s="33"/>
      <c r="D75" s="34"/>
      <c r="E75" s="34"/>
      <c r="F75" s="34"/>
      <c r="G75" s="34"/>
      <c r="H75" s="34"/>
      <c r="I75" s="34"/>
      <c r="J75" s="34"/>
      <c r="K75" s="34"/>
    </row>
    <row r="76" spans="1:11" ht="7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91.5" customHeight="1">
      <c r="A77" s="13"/>
      <c r="B77" s="77" t="s">
        <v>99</v>
      </c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3.75" customHeight="1">
      <c r="A78" s="13"/>
      <c r="B78" s="35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39" customHeight="1">
      <c r="A79" s="13"/>
      <c r="B79" s="78" t="s">
        <v>100</v>
      </c>
      <c r="C79" s="78"/>
      <c r="D79" s="78"/>
      <c r="E79" s="78"/>
      <c r="F79" s="78"/>
      <c r="G79" s="78"/>
      <c r="H79" s="78"/>
      <c r="I79" s="78"/>
      <c r="J79" s="78"/>
      <c r="K79" s="78"/>
    </row>
    <row r="80" spans="1:11" ht="12.75" customHeight="1">
      <c r="A80" s="13"/>
      <c r="B80" s="79" t="s">
        <v>101</v>
      </c>
      <c r="C80" s="79"/>
      <c r="D80" s="79"/>
      <c r="E80" s="79"/>
      <c r="F80" s="79"/>
      <c r="G80" s="79"/>
      <c r="H80" s="79"/>
      <c r="I80" s="79"/>
      <c r="J80" s="79"/>
      <c r="K80" s="79"/>
    </row>
    <row r="81" spans="1:11" ht="12.75">
      <c r="A81" s="13"/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1:11" ht="12.75">
      <c r="A82" s="13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1" ht="12.75">
      <c r="A83" s="13"/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1:11" ht="12.75">
      <c r="A84" s="13"/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ht="12.75">
      <c r="A85" s="13"/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ht="19.5" customHeight="1">
      <c r="A86" s="13"/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ht="18.75" customHeight="1">
      <c r="A87" s="13"/>
      <c r="B87" s="37"/>
      <c r="C87" s="37"/>
      <c r="D87" s="37"/>
      <c r="E87" s="37"/>
      <c r="F87" s="37"/>
      <c r="G87" s="37"/>
      <c r="H87" s="37"/>
      <c r="I87" s="37"/>
      <c r="J87" s="37"/>
      <c r="K87" s="38"/>
    </row>
    <row r="88" spans="1:11" ht="24.75" customHeight="1">
      <c r="A88" s="13"/>
      <c r="B88" s="80" t="s">
        <v>102</v>
      </c>
      <c r="C88" s="80"/>
      <c r="D88" s="80"/>
      <c r="E88" s="80"/>
      <c r="F88" s="80"/>
      <c r="G88" s="80"/>
      <c r="H88" s="80"/>
      <c r="I88" s="80"/>
      <c r="J88" s="80"/>
      <c r="K88" s="80"/>
    </row>
    <row r="89" spans="1:11" ht="12.75">
      <c r="A89" s="13"/>
      <c r="B89" s="81" t="s">
        <v>103</v>
      </c>
      <c r="C89" s="81"/>
      <c r="D89" s="81"/>
      <c r="E89" s="81"/>
      <c r="F89" s="81"/>
      <c r="G89" s="81"/>
      <c r="H89" s="81"/>
      <c r="I89" s="81"/>
      <c r="J89" s="81"/>
      <c r="K89" s="81"/>
    </row>
    <row r="90" spans="1:11" ht="14.25" customHeight="1">
      <c r="A90" s="13"/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1:11" ht="12.75" customHeight="1">
      <c r="A91" s="13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spans="1:11" ht="7.5" customHeight="1">
      <c r="A92" s="13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2.75" customHeight="1" hidden="1">
      <c r="A93" s="13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9.75" customHeight="1">
      <c r="A94" s="13"/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 ht="12.75">
      <c r="A95" s="13"/>
      <c r="B95" s="1"/>
      <c r="C95" s="1"/>
      <c r="D95" s="1"/>
      <c r="E95" s="1"/>
      <c r="F95" s="40"/>
      <c r="G95" s="1"/>
      <c r="H95" s="44" t="s">
        <v>104</v>
      </c>
      <c r="I95" s="44"/>
      <c r="J95" s="44"/>
      <c r="K95" s="44"/>
    </row>
    <row r="96" spans="1:11" ht="12.75">
      <c r="A96" s="13"/>
      <c r="B96" s="1"/>
      <c r="C96" s="1"/>
      <c r="D96" s="1"/>
      <c r="E96" s="1"/>
      <c r="F96" s="40"/>
      <c r="G96" s="1"/>
      <c r="H96" s="83" t="s">
        <v>105</v>
      </c>
      <c r="I96" s="83"/>
      <c r="J96" s="83"/>
      <c r="K96" s="83"/>
    </row>
    <row r="97" spans="1:11" ht="9" customHeight="1">
      <c r="A97" s="13"/>
      <c r="B97" s="1"/>
      <c r="C97" s="1"/>
      <c r="D97" s="1"/>
      <c r="E97" s="1"/>
      <c r="F97" s="40"/>
      <c r="G97" s="1"/>
      <c r="H97" s="41"/>
      <c r="I97" s="41"/>
      <c r="J97" s="41"/>
      <c r="K97" s="41"/>
    </row>
    <row r="98" spans="1:11" ht="12.75" customHeight="1">
      <c r="A98" s="13"/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1:11" ht="12.75">
      <c r="A99" s="13"/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1:11" ht="24" customHeight="1">
      <c r="A100" s="13"/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ht="65.25" customHeight="1">
      <c r="A101" s="13"/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</sheetData>
  <sheetProtection/>
  <mergeCells count="121">
    <mergeCell ref="B98:K101"/>
    <mergeCell ref="B80:K86"/>
    <mergeCell ref="B88:K88"/>
    <mergeCell ref="B89:K90"/>
    <mergeCell ref="B91:K93"/>
    <mergeCell ref="H95:K95"/>
    <mergeCell ref="H96:K96"/>
    <mergeCell ref="A59:K59"/>
    <mergeCell ref="D61:G61"/>
    <mergeCell ref="H61:K61"/>
    <mergeCell ref="A75:B75"/>
    <mergeCell ref="B77:K77"/>
    <mergeCell ref="B79:K79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2008-07-07T07:42:24Z</cp:lastPrinted>
  <dcterms:created xsi:type="dcterms:W3CDTF">2007-02-12T13:02:25Z</dcterms:created>
  <dcterms:modified xsi:type="dcterms:W3CDTF">2008-07-24T10:06:25Z</dcterms:modified>
  <cp:category/>
  <cp:version/>
  <cp:contentType/>
  <cp:contentStatus/>
  <cp:revision>1</cp:revision>
</cp:coreProperties>
</file>