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 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<sst xmlns="http://schemas.openxmlformats.org/spreadsheetml/2006/main" count="117" uniqueCount="107">
  <si>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</si>
  <si>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</si>
  <si>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</si>
  <si>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</si>
  <si>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</si>
  <si>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</si>
  <si>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</si>
  <si>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</si>
  <si>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</si>
  <si>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</si>
  <si>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</si>
  <si>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</si>
  <si>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</si>
  <si>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</si>
  <si>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</si>
  <si>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</si>
  <si>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</si>
  <si>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</si>
  <si>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</si>
  <si>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</si>
  <si>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</si>
  <si>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</si>
  <si>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</si>
  <si>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</si>
  <si>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</si>
  <si>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</si>
  <si>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</si>
  <si>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</si>
  <si>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</si>
  <si>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</si>
  <si>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</si>
  <si>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</si>
  <si>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</si>
  <si>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</si>
  <si>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</si>
  <si>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</si>
  <si>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</si>
  <si>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</si>
  <si>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</si>
  <si>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</si>
  <si>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</si>
  <si>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</si>
  <si>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</si>
  <si>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</si>
  <si>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</si>
  <si>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</si>
  <si>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</si>
  <si>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</si>
  <si>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</si>
  <si>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</si>
  <si>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</si>
  <si>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</si>
  <si>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</si>
  <si>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</si>
  <si>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</si>
  <si>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</si>
  <si>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</si>
  <si>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</si>
  <si>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</si>
  <si>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</si>
  <si>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</si>
  <si>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</si>
  <si>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</si>
  <si>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</si>
  <si>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</si>
  <si>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</si>
  <si>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</si>
  <si>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</si>
  <si>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</si>
  <si>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</si>
  <si>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</si>
  <si>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</si>
  <si>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</si>
  <si>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</si>
  <si>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</si>
  <si>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</si>
  <si>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</si>
  <si>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</si>
  <si>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</si>
  <si>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</si>
  <si>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</si>
  <si>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</si>
  <si>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</si>
  <si>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</si>
  <si>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</si>
  <si>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</si>
  <si>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</si>
  <si>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</si>
  <si>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</si>
  <si>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</si>
  <si>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Новосадски сајам АД</t>
  </si>
  <si>
    <t>Акционарско друштво за приређивање сајмова и изложби „Новосадски сајам“ Нови Сад</t>
  </si>
  <si>
    <t>А. СТАЛНА ИМОВИНА</t>
  </si>
  <si>
    <t>VI МЕСТО И ВРЕМЕ ГДЕ СЕ МОЖЕ ИЗВРШИТИ УВИД У ФИНАНСИЈСКЕ ИЗВЕШТАЈЕ И ИЗВЕШТАЈ 
РЕВИЗОРА</t>
  </si>
  <si>
    <t>Хајдук Вељкова 11</t>
  </si>
  <si>
    <t>ИЗВОД ИЗ КОНСОЛИДОВАНИХ ФИНАНСИЈСКИХ ИЗВЕШТАЈА ЗА 2006. ГОДИНУ</t>
  </si>
  <si>
    <t>I ОСНОВНИ ПОДАЦИ О ДРУШТВИМА КОЈА СУ ПРЕДМЕТ КОНСОЛИДАЦИЈЕ</t>
  </si>
  <si>
    <t>Сајам Сервис ДОО</t>
  </si>
  <si>
    <t>1. скраћени назив 
Матичног друштва:</t>
  </si>
  <si>
    <t>1. скраћени назив 
Зависног друштва:</t>
  </si>
  <si>
    <t>5. Учешће матичног друштва у капиталу зависног</t>
  </si>
  <si>
    <t xml:space="preserve">Увид у финансијске извештаје и извештај овлашћеног ревизора се може извршити сваког радног дана  од 12 до 14 часова у седишту друштва. 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</si>
  <si>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</si>
  <si>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Председник Управног одбора</t>
  </si>
  <si>
    <t xml:space="preserve"> Проф др Зоран Машић</t>
  </si>
  <si>
    <r>
      <t>III ЗАКЉУЧНО МИШЉЕЊЕ РЕВИЗОРА „Confida Finodit“ Предузеће за ревизију ДОО, Београд О KOНСОЛИДОВАНИМ ФИНАНСИЈСКИМ ИЗВЕШТАЈИМА друштва за 2006. годину:</t>
    </r>
    <r>
      <rPr>
        <sz val="10"/>
        <rFont val="Arial"/>
        <family val="2"/>
      </rPr>
      <t>"По нашем мишљењу,консолидовани финансијски извештаји "НОВОСАДСКИ САЈАМ" АД Нови Сад истинито и објективно, по свим материјално значајним питањима, приказују стање имовине, капитала и обавеза, као и резултата његовог пословања и токова готовине за годину која се завршава на тај дан, у складу са Међународним рачуноводственим стандардима, Међународним стандардима финансијског извештавања и стандардима ревизије, па изражавамо ПОЗИТИВНО МИШЉЕЊЕ."</t>
    </r>
    <r>
      <rPr>
        <b/>
        <u val="single"/>
        <sz val="10"/>
        <rFont val="Arial"/>
        <family val="2"/>
      </rPr>
      <t xml:space="preserve">
</t>
    </r>
  </si>
  <si>
    <t xml:space="preserve">Почетком 2006. године је покренута иницијатива за приватизацију друштвеног капитала „Новосадског сајма” АД од стране надлежног Министарства Републике Србије. 
Везано за иницијативу за приватизацију друштвеног капитала, донета је Одлука о спровођењу статусне промене спајања уз припајање са јединим зависним привредним друштвом „Сајам сервис” ДОО, Нови Сад, којом је за датум обрачуна финансијских ефеката утврђен 31.12.2006. и која се налази у процедури спровођења пред Агенцијом за привредне регистре.
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</si>
</sst>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justify" vertical="center" wrapText="1"/>
    </xf>
    <xf numFmtId="0" fontId="11" fillId="0" borderId="0" xfId="0" applyNumberFormat="1" applyFont="1" applyBorder="1" applyAlignment="1">
      <alignment horizontal="justify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0" applyNumberFormat="1" applyFont="1" applyBorder="1" applyAlignment="1">
      <alignment horizontal="justify" vertical="center" wrapText="1"/>
    </xf>
    <xf numFmtId="0" fontId="8" fillId="0" borderId="0" xfId="0" applyNumberFormat="1" applyFont="1" applyBorder="1" applyAlignment="1">
      <alignment horizontal="justify" vertical="center"/>
    </xf>
    <xf numFmtId="0" fontId="3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9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3" width="9.140625" style="4" customWidth="1"/>
    <col min="4" max="4" width="11.28125" style="4" customWidth="1"/>
    <col min="5" max="16384" width="9.140625" style="4" customWidth="1"/>
  </cols>
  <sheetData>
    <row r="1" spans="2:11" ht="41.25" customHeight="1">
      <c r="B1" s="86" t="s">
        <v>102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12.75">
      <c r="B2" s="87" t="s">
        <v>95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2.75">
      <c r="B3" s="88" t="s">
        <v>91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2.75">
      <c r="B4" s="88"/>
      <c r="C4" s="89"/>
      <c r="D4" s="89"/>
      <c r="E4" s="89"/>
      <c r="F4" s="89"/>
      <c r="G4" s="89"/>
      <c r="H4" s="89"/>
      <c r="I4" s="89"/>
      <c r="J4" s="89"/>
      <c r="K4" s="89"/>
    </row>
    <row r="5" spans="2:11" ht="12.75">
      <c r="B5" s="5"/>
      <c r="C5" s="5"/>
      <c r="D5" s="5"/>
      <c r="E5" s="5"/>
      <c r="F5" s="5"/>
      <c r="G5" s="5"/>
      <c r="H5" s="5"/>
      <c r="I5" s="5"/>
      <c r="J5" s="6"/>
      <c r="K5" s="6"/>
    </row>
    <row r="6" spans="2:11" ht="12.75">
      <c r="B6" s="90" t="s">
        <v>96</v>
      </c>
      <c r="C6" s="90"/>
      <c r="D6" s="90"/>
      <c r="E6" s="90"/>
      <c r="F6" s="90"/>
      <c r="G6" s="90"/>
      <c r="H6" s="90"/>
      <c r="I6" s="90"/>
      <c r="J6" s="90"/>
      <c r="K6" s="90"/>
    </row>
    <row r="7" spans="2:11" ht="21" customHeight="1">
      <c r="B7" s="76" t="s">
        <v>98</v>
      </c>
      <c r="C7" s="77"/>
      <c r="D7" s="81" t="s">
        <v>90</v>
      </c>
      <c r="E7" s="81"/>
      <c r="F7" s="81"/>
      <c r="G7" s="81"/>
      <c r="H7" s="77" t="s">
        <v>0</v>
      </c>
      <c r="I7" s="77"/>
      <c r="J7" s="81">
        <v>8044473</v>
      </c>
      <c r="K7" s="81"/>
    </row>
    <row r="8" spans="2:11" ht="12.75">
      <c r="B8" s="77" t="s">
        <v>1</v>
      </c>
      <c r="C8" s="77"/>
      <c r="D8" s="83" t="s">
        <v>94</v>
      </c>
      <c r="E8" s="84"/>
      <c r="F8" s="84"/>
      <c r="G8" s="85"/>
      <c r="H8" s="77" t="s">
        <v>2</v>
      </c>
      <c r="I8" s="77"/>
      <c r="J8" s="83">
        <v>101646656</v>
      </c>
      <c r="K8" s="85"/>
    </row>
    <row r="9" spans="2:11" ht="7.5" customHeight="1">
      <c r="B9" s="7"/>
      <c r="C9" s="7"/>
      <c r="D9" s="8"/>
      <c r="E9" s="8"/>
      <c r="F9" s="9"/>
      <c r="G9" s="9"/>
      <c r="H9" s="10"/>
      <c r="I9" s="10"/>
      <c r="J9" s="9"/>
      <c r="K9" s="9"/>
    </row>
    <row r="10" spans="2:11" ht="19.5" customHeight="1">
      <c r="B10" s="76" t="s">
        <v>99</v>
      </c>
      <c r="C10" s="77"/>
      <c r="D10" s="81" t="s">
        <v>97</v>
      </c>
      <c r="E10" s="81"/>
      <c r="F10" s="81"/>
      <c r="G10" s="81"/>
      <c r="H10" s="77" t="s">
        <v>0</v>
      </c>
      <c r="I10" s="77"/>
      <c r="J10" s="81">
        <v>8760560</v>
      </c>
      <c r="K10" s="81"/>
    </row>
    <row r="11" spans="2:11" ht="12.75">
      <c r="B11" s="77" t="s">
        <v>1</v>
      </c>
      <c r="C11" s="77"/>
      <c r="D11" s="83" t="s">
        <v>94</v>
      </c>
      <c r="E11" s="84"/>
      <c r="F11" s="84"/>
      <c r="G11" s="85"/>
      <c r="H11" s="77" t="s">
        <v>2</v>
      </c>
      <c r="I11" s="77"/>
      <c r="J11" s="83">
        <v>101646664</v>
      </c>
      <c r="K11" s="85"/>
    </row>
    <row r="12" spans="2:11" ht="12.75">
      <c r="B12" s="78" t="s">
        <v>100</v>
      </c>
      <c r="C12" s="79"/>
      <c r="D12" s="79"/>
      <c r="E12" s="79"/>
      <c r="F12" s="79"/>
      <c r="G12" s="80"/>
      <c r="H12" s="91">
        <v>1</v>
      </c>
      <c r="I12" s="84"/>
      <c r="J12" s="84"/>
      <c r="K12" s="85"/>
    </row>
    <row r="13" spans="2:11" ht="7.5" customHeight="1">
      <c r="B13" s="7"/>
      <c r="C13" s="7"/>
      <c r="D13" s="8"/>
      <c r="E13" s="8"/>
      <c r="F13" s="9"/>
      <c r="G13" s="9"/>
      <c r="H13" s="10"/>
      <c r="I13" s="10"/>
      <c r="J13" s="9"/>
      <c r="K13" s="9"/>
    </row>
    <row r="14" spans="2:11" ht="12.75">
      <c r="B14" s="82" t="s">
        <v>3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2:11" ht="12.75">
      <c r="B15" s="51" t="s">
        <v>4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2:11" ht="12.75">
      <c r="B16" s="96" t="s">
        <v>5</v>
      </c>
      <c r="C16" s="96"/>
      <c r="D16" s="96"/>
      <c r="E16" s="11">
        <v>2005</v>
      </c>
      <c r="F16" s="11">
        <v>2006</v>
      </c>
      <c r="G16" s="96" t="s">
        <v>6</v>
      </c>
      <c r="H16" s="96"/>
      <c r="I16" s="96"/>
      <c r="J16" s="11">
        <v>2005</v>
      </c>
      <c r="K16" s="11">
        <v>2006</v>
      </c>
    </row>
    <row r="17" spans="2:11" ht="12.75">
      <c r="B17" s="54" t="s">
        <v>92</v>
      </c>
      <c r="C17" s="54"/>
      <c r="D17" s="54"/>
      <c r="E17" s="2">
        <f>SUM(E18:E23)</f>
        <v>1612965</v>
      </c>
      <c r="F17" s="2">
        <f>SUM(F18:F23)</f>
        <v>1357316</v>
      </c>
      <c r="G17" s="54" t="s">
        <v>7</v>
      </c>
      <c r="H17" s="54"/>
      <c r="I17" s="54"/>
      <c r="J17" s="1">
        <f>SUM(J18:J24)</f>
        <v>735452</v>
      </c>
      <c r="K17" s="1">
        <f>SUM(K18:K24)</f>
        <v>801031</v>
      </c>
    </row>
    <row r="18" spans="2:11" ht="12.75">
      <c r="B18" s="74" t="s">
        <v>8</v>
      </c>
      <c r="C18" s="54"/>
      <c r="D18" s="54"/>
      <c r="E18" s="2"/>
      <c r="F18" s="2"/>
      <c r="G18" s="78" t="s">
        <v>73</v>
      </c>
      <c r="H18" s="79"/>
      <c r="I18" s="80"/>
      <c r="J18" s="1">
        <v>632062</v>
      </c>
      <c r="K18" s="1">
        <v>632062</v>
      </c>
    </row>
    <row r="19" spans="2:11" ht="12.75">
      <c r="B19" s="92" t="s">
        <v>9</v>
      </c>
      <c r="C19" s="92"/>
      <c r="D19" s="92"/>
      <c r="E19" s="2"/>
      <c r="F19" s="2"/>
      <c r="G19" s="61" t="s">
        <v>10</v>
      </c>
      <c r="H19" s="61"/>
      <c r="I19" s="61"/>
      <c r="J19" s="1"/>
      <c r="K19" s="1"/>
    </row>
    <row r="20" spans="2:11" ht="12.75">
      <c r="B20" s="61" t="s">
        <v>11</v>
      </c>
      <c r="C20" s="61"/>
      <c r="D20" s="61"/>
      <c r="E20" s="2">
        <v>3474</v>
      </c>
      <c r="F20" s="2">
        <v>5290</v>
      </c>
      <c r="G20" s="61" t="s">
        <v>12</v>
      </c>
      <c r="H20" s="61"/>
      <c r="I20" s="61"/>
      <c r="J20" s="1">
        <v>9112</v>
      </c>
      <c r="K20" s="1">
        <v>9161</v>
      </c>
    </row>
    <row r="21" spans="2:11" ht="12.75">
      <c r="B21" s="60" t="s">
        <v>57</v>
      </c>
      <c r="C21" s="61"/>
      <c r="D21" s="61"/>
      <c r="E21" s="62">
        <v>1606035</v>
      </c>
      <c r="F21" s="62">
        <v>1341024</v>
      </c>
      <c r="G21" s="61" t="s">
        <v>13</v>
      </c>
      <c r="H21" s="61"/>
      <c r="I21" s="61"/>
      <c r="J21" s="1">
        <v>70417</v>
      </c>
      <c r="K21" s="1">
        <v>65822</v>
      </c>
    </row>
    <row r="22" spans="2:11" ht="12.75">
      <c r="B22" s="61"/>
      <c r="C22" s="61"/>
      <c r="D22" s="61"/>
      <c r="E22" s="62"/>
      <c r="F22" s="62"/>
      <c r="G22" s="61" t="s">
        <v>58</v>
      </c>
      <c r="H22" s="61"/>
      <c r="I22" s="61"/>
      <c r="J22" s="1">
        <v>23861</v>
      </c>
      <c r="K22" s="1">
        <v>93986</v>
      </c>
    </row>
    <row r="23" spans="2:11" ht="12.75">
      <c r="B23" s="74" t="s">
        <v>14</v>
      </c>
      <c r="C23" s="74"/>
      <c r="D23" s="74"/>
      <c r="E23" s="2">
        <v>3456</v>
      </c>
      <c r="F23" s="2">
        <v>11002</v>
      </c>
      <c r="G23" s="61" t="s">
        <v>15</v>
      </c>
      <c r="H23" s="61"/>
      <c r="I23" s="61"/>
      <c r="J23" s="1"/>
      <c r="K23" s="1"/>
    </row>
    <row r="24" spans="2:11" ht="12.75">
      <c r="B24" s="54" t="s">
        <v>19</v>
      </c>
      <c r="C24" s="54"/>
      <c r="D24" s="54"/>
      <c r="E24" s="2">
        <f>SUM(E25:E28)</f>
        <v>231884</v>
      </c>
      <c r="F24" s="2">
        <f>SUM(F25:F28)</f>
        <v>775868</v>
      </c>
      <c r="G24" s="61" t="s">
        <v>16</v>
      </c>
      <c r="H24" s="61"/>
      <c r="I24" s="61"/>
      <c r="J24" s="1"/>
      <c r="K24" s="1"/>
    </row>
    <row r="25" spans="2:11" ht="12.75" customHeight="1">
      <c r="B25" s="61" t="s">
        <v>21</v>
      </c>
      <c r="C25" s="61"/>
      <c r="D25" s="61"/>
      <c r="E25" s="2">
        <v>21743</v>
      </c>
      <c r="F25" s="2">
        <v>30210</v>
      </c>
      <c r="G25" s="56" t="s">
        <v>17</v>
      </c>
      <c r="H25" s="75"/>
      <c r="I25" s="75"/>
      <c r="J25" s="50">
        <f>SUM(J27:J30)</f>
        <v>1109397</v>
      </c>
      <c r="K25" s="50">
        <f>SUM(K27:K30)</f>
        <v>1332153</v>
      </c>
    </row>
    <row r="26" spans="2:11" ht="46.5" customHeight="1">
      <c r="B26" s="76" t="s">
        <v>59</v>
      </c>
      <c r="C26" s="77"/>
      <c r="D26" s="77"/>
      <c r="E26" s="2"/>
      <c r="F26" s="2">
        <v>596221</v>
      </c>
      <c r="G26" s="75"/>
      <c r="H26" s="75"/>
      <c r="I26" s="75"/>
      <c r="J26" s="50"/>
      <c r="K26" s="50"/>
    </row>
    <row r="27" spans="2:11" ht="12.75">
      <c r="B27" s="61" t="s">
        <v>60</v>
      </c>
      <c r="C27" s="61"/>
      <c r="D27" s="61"/>
      <c r="E27" s="2">
        <v>209563</v>
      </c>
      <c r="F27" s="2">
        <v>149437</v>
      </c>
      <c r="G27" s="74" t="s">
        <v>18</v>
      </c>
      <c r="H27" s="74"/>
      <c r="I27" s="74"/>
      <c r="J27" s="1"/>
      <c r="K27" s="1"/>
    </row>
    <row r="28" spans="2:11" ht="12.75">
      <c r="B28" s="74" t="s">
        <v>23</v>
      </c>
      <c r="C28" s="74"/>
      <c r="D28" s="74"/>
      <c r="E28" s="2">
        <v>578</v>
      </c>
      <c r="F28" s="2"/>
      <c r="G28" s="74" t="s">
        <v>20</v>
      </c>
      <c r="H28" s="74"/>
      <c r="I28" s="74"/>
      <c r="J28" s="1">
        <v>431913</v>
      </c>
      <c r="K28" s="1">
        <v>365810</v>
      </c>
    </row>
    <row r="29" spans="2:11" ht="12.75">
      <c r="B29" s="54" t="s">
        <v>24</v>
      </c>
      <c r="C29" s="54"/>
      <c r="D29" s="54"/>
      <c r="E29" s="2">
        <f>+E17+E24</f>
        <v>1844849</v>
      </c>
      <c r="F29" s="2">
        <f>+F17+F24</f>
        <v>2133184</v>
      </c>
      <c r="G29" s="61" t="s">
        <v>22</v>
      </c>
      <c r="H29" s="61"/>
      <c r="I29" s="61"/>
      <c r="J29" s="1">
        <v>677274</v>
      </c>
      <c r="K29" s="1">
        <v>957519</v>
      </c>
    </row>
    <row r="30" spans="2:11" ht="12.75">
      <c r="B30" s="54" t="s">
        <v>61</v>
      </c>
      <c r="C30" s="54"/>
      <c r="D30" s="54"/>
      <c r="E30" s="2"/>
      <c r="F30" s="2"/>
      <c r="G30" s="61" t="s">
        <v>25</v>
      </c>
      <c r="H30" s="61"/>
      <c r="I30" s="61"/>
      <c r="J30" s="1">
        <v>210</v>
      </c>
      <c r="K30" s="1">
        <v>8824</v>
      </c>
    </row>
    <row r="31" spans="2:11" ht="12.75">
      <c r="B31" s="55" t="s">
        <v>27</v>
      </c>
      <c r="C31" s="55"/>
      <c r="D31" s="55"/>
      <c r="E31" s="2">
        <f>SUM(E29:E30)</f>
        <v>1844849</v>
      </c>
      <c r="F31" s="2">
        <f>SUM(F29:F30)</f>
        <v>2133184</v>
      </c>
      <c r="G31" s="57" t="s">
        <v>26</v>
      </c>
      <c r="H31" s="57"/>
      <c r="I31" s="57"/>
      <c r="J31" s="50">
        <f>+J17+J25</f>
        <v>1844849</v>
      </c>
      <c r="K31" s="50">
        <f>+K17+K25</f>
        <v>2133184</v>
      </c>
    </row>
    <row r="32" spans="2:11" ht="12.75">
      <c r="B32" s="55" t="s">
        <v>28</v>
      </c>
      <c r="C32" s="55"/>
      <c r="D32" s="55"/>
      <c r="E32" s="2">
        <v>115758</v>
      </c>
      <c r="F32" s="2">
        <v>262553</v>
      </c>
      <c r="G32" s="57"/>
      <c r="H32" s="57"/>
      <c r="I32" s="57"/>
      <c r="J32" s="50"/>
      <c r="K32" s="50"/>
    </row>
    <row r="33" spans="7:11" ht="12.75">
      <c r="G33" s="68" t="s">
        <v>29</v>
      </c>
      <c r="H33" s="69"/>
      <c r="I33" s="69"/>
      <c r="J33" s="1">
        <v>115758</v>
      </c>
      <c r="K33" s="1">
        <v>262553</v>
      </c>
    </row>
    <row r="35" spans="2:11" ht="12.75">
      <c r="B35" s="70" t="s">
        <v>62</v>
      </c>
      <c r="C35" s="51"/>
      <c r="D35" s="51"/>
      <c r="E35" s="51"/>
      <c r="F35" s="51"/>
      <c r="G35" s="51" t="s">
        <v>30</v>
      </c>
      <c r="H35" s="51"/>
      <c r="I35" s="51"/>
      <c r="J35" s="51"/>
      <c r="K35" s="51"/>
    </row>
    <row r="36" spans="2:11" ht="12.75">
      <c r="B36" s="71"/>
      <c r="C36" s="71"/>
      <c r="D36" s="71"/>
      <c r="E36" s="71"/>
      <c r="F36" s="71"/>
      <c r="G36" s="51"/>
      <c r="H36" s="51"/>
      <c r="I36" s="51"/>
      <c r="J36" s="51"/>
      <c r="K36" s="51"/>
    </row>
    <row r="37" spans="2:11" ht="12.75" customHeight="1">
      <c r="B37" s="72" t="s">
        <v>56</v>
      </c>
      <c r="C37" s="72"/>
      <c r="D37" s="72"/>
      <c r="E37" s="73">
        <v>2005</v>
      </c>
      <c r="F37" s="73">
        <v>2006</v>
      </c>
      <c r="G37" s="49" t="s">
        <v>31</v>
      </c>
      <c r="H37" s="54"/>
      <c r="I37" s="54"/>
      <c r="J37" s="73">
        <v>2005</v>
      </c>
      <c r="K37" s="73">
        <v>2006</v>
      </c>
    </row>
    <row r="38" spans="2:11" ht="12.75">
      <c r="B38" s="72"/>
      <c r="C38" s="72"/>
      <c r="D38" s="72"/>
      <c r="E38" s="73"/>
      <c r="F38" s="73"/>
      <c r="G38" s="54"/>
      <c r="H38" s="54"/>
      <c r="I38" s="54"/>
      <c r="J38" s="73"/>
      <c r="K38" s="73"/>
    </row>
    <row r="39" spans="2:11" ht="12.75">
      <c r="B39" s="72"/>
      <c r="C39" s="72"/>
      <c r="D39" s="72"/>
      <c r="E39" s="73"/>
      <c r="F39" s="73"/>
      <c r="G39" s="61" t="s">
        <v>32</v>
      </c>
      <c r="H39" s="61"/>
      <c r="I39" s="61"/>
      <c r="J39" s="2">
        <v>609306</v>
      </c>
      <c r="K39" s="2">
        <v>720530</v>
      </c>
    </row>
    <row r="40" spans="2:11" ht="12.75">
      <c r="B40" s="61" t="s">
        <v>33</v>
      </c>
      <c r="C40" s="61"/>
      <c r="D40" s="61"/>
      <c r="E40" s="1">
        <v>1104869</v>
      </c>
      <c r="F40" s="1">
        <v>1099376</v>
      </c>
      <c r="G40" s="61" t="s">
        <v>36</v>
      </c>
      <c r="H40" s="61"/>
      <c r="I40" s="61"/>
      <c r="J40" s="2">
        <v>546697</v>
      </c>
      <c r="K40" s="2">
        <v>664739</v>
      </c>
    </row>
    <row r="41" spans="2:11" ht="12.75">
      <c r="B41" s="61" t="s">
        <v>34</v>
      </c>
      <c r="C41" s="61"/>
      <c r="D41" s="61"/>
      <c r="E41" s="1">
        <v>630793</v>
      </c>
      <c r="F41" s="1">
        <v>687480</v>
      </c>
      <c r="G41" s="61" t="s">
        <v>63</v>
      </c>
      <c r="H41" s="61"/>
      <c r="I41" s="61"/>
      <c r="J41" s="2">
        <f>+J39-J40</f>
        <v>62609</v>
      </c>
      <c r="K41" s="2">
        <f>+K39-K40</f>
        <v>55791</v>
      </c>
    </row>
    <row r="42" spans="2:11" ht="12.75">
      <c r="B42" s="67" t="s">
        <v>35</v>
      </c>
      <c r="C42" s="67"/>
      <c r="D42" s="67"/>
      <c r="E42" s="1">
        <f>+E40-E41</f>
        <v>474076</v>
      </c>
      <c r="F42" s="1">
        <f>+F40-F41</f>
        <v>411896</v>
      </c>
      <c r="G42" s="61" t="s">
        <v>40</v>
      </c>
      <c r="H42" s="61"/>
      <c r="I42" s="61"/>
      <c r="J42" s="2">
        <v>12519</v>
      </c>
      <c r="K42" s="2">
        <v>63917</v>
      </c>
    </row>
    <row r="43" spans="2:11" ht="12.75">
      <c r="B43" s="49" t="s">
        <v>64</v>
      </c>
      <c r="C43" s="49"/>
      <c r="D43" s="49"/>
      <c r="E43" s="50"/>
      <c r="F43" s="50"/>
      <c r="G43" s="61" t="s">
        <v>42</v>
      </c>
      <c r="H43" s="61"/>
      <c r="I43" s="61"/>
      <c r="J43" s="2">
        <v>51537</v>
      </c>
      <c r="K43" s="2">
        <v>53912</v>
      </c>
    </row>
    <row r="44" spans="2:11" ht="12.75" customHeight="1">
      <c r="B44" s="49"/>
      <c r="C44" s="49"/>
      <c r="D44" s="49"/>
      <c r="E44" s="50"/>
      <c r="F44" s="50"/>
      <c r="G44" s="66" t="s">
        <v>43</v>
      </c>
      <c r="H44" s="66"/>
      <c r="I44" s="66"/>
      <c r="J44" s="2">
        <v>30002</v>
      </c>
      <c r="K44" s="2">
        <v>73739</v>
      </c>
    </row>
    <row r="45" spans="2:11" ht="25.5" customHeight="1">
      <c r="B45" s="60" t="s">
        <v>37</v>
      </c>
      <c r="C45" s="60"/>
      <c r="D45" s="60"/>
      <c r="E45" s="1">
        <v>47994</v>
      </c>
      <c r="F45" s="1">
        <v>354114</v>
      </c>
      <c r="G45" s="66" t="s">
        <v>45</v>
      </c>
      <c r="H45" s="49"/>
      <c r="I45" s="49"/>
      <c r="J45" s="2">
        <v>30849</v>
      </c>
      <c r="K45" s="2">
        <v>63119</v>
      </c>
    </row>
    <row r="46" spans="2:11" ht="24.75" customHeight="1">
      <c r="B46" s="60" t="s">
        <v>38</v>
      </c>
      <c r="C46" s="60"/>
      <c r="D46" s="60"/>
      <c r="E46" s="1">
        <v>777483</v>
      </c>
      <c r="F46" s="1">
        <v>752757</v>
      </c>
      <c r="G46" s="60" t="s">
        <v>71</v>
      </c>
      <c r="H46" s="61"/>
      <c r="I46" s="61"/>
      <c r="J46" s="2">
        <f>+J41+J42+J44-J43-J45</f>
        <v>22744</v>
      </c>
      <c r="K46" s="2">
        <f>+K41+K42+K44-K43-K45</f>
        <v>76416</v>
      </c>
    </row>
    <row r="47" spans="2:11" ht="26.25" customHeight="1">
      <c r="B47" s="61" t="s">
        <v>35</v>
      </c>
      <c r="C47" s="61"/>
      <c r="D47" s="61"/>
      <c r="E47" s="1">
        <f>+E45-E46</f>
        <v>-729489</v>
      </c>
      <c r="F47" s="1">
        <f>+F45-F46</f>
        <v>-398643</v>
      </c>
      <c r="G47" s="63" t="s">
        <v>65</v>
      </c>
      <c r="H47" s="64"/>
      <c r="I47" s="65"/>
      <c r="J47" s="3"/>
      <c r="K47" s="3"/>
    </row>
    <row r="48" spans="2:11" ht="12.75" customHeight="1">
      <c r="B48" s="49" t="s">
        <v>66</v>
      </c>
      <c r="C48" s="49"/>
      <c r="D48" s="49"/>
      <c r="E48" s="50"/>
      <c r="F48" s="50"/>
      <c r="G48" s="49" t="s">
        <v>49</v>
      </c>
      <c r="H48" s="49"/>
      <c r="I48" s="49"/>
      <c r="J48" s="62">
        <f>+J46</f>
        <v>22744</v>
      </c>
      <c r="K48" s="62">
        <f>+K46</f>
        <v>76416</v>
      </c>
    </row>
    <row r="49" spans="2:11" ht="12.75">
      <c r="B49" s="49"/>
      <c r="C49" s="49"/>
      <c r="D49" s="49"/>
      <c r="E49" s="50"/>
      <c r="F49" s="50"/>
      <c r="G49" s="49"/>
      <c r="H49" s="49"/>
      <c r="I49" s="49"/>
      <c r="J49" s="62"/>
      <c r="K49" s="62"/>
    </row>
    <row r="50" spans="2:11" ht="24.75" customHeight="1">
      <c r="B50" s="60" t="s">
        <v>39</v>
      </c>
      <c r="C50" s="60"/>
      <c r="D50" s="60"/>
      <c r="E50" s="1">
        <v>326008</v>
      </c>
      <c r="F50" s="1">
        <v>0</v>
      </c>
      <c r="G50" s="55" t="s">
        <v>51</v>
      </c>
      <c r="H50" s="55"/>
      <c r="I50" s="55"/>
      <c r="J50" s="2">
        <v>3316</v>
      </c>
      <c r="K50" s="2">
        <v>6242</v>
      </c>
    </row>
    <row r="51" spans="2:11" ht="28.5" customHeight="1">
      <c r="B51" s="60" t="s">
        <v>41</v>
      </c>
      <c r="C51" s="60"/>
      <c r="D51" s="60"/>
      <c r="E51" s="1">
        <v>2138</v>
      </c>
      <c r="F51" s="1">
        <v>58734</v>
      </c>
      <c r="G51" s="58" t="s">
        <v>67</v>
      </c>
      <c r="H51" s="59"/>
      <c r="I51" s="59"/>
      <c r="J51" s="2"/>
      <c r="K51" s="2"/>
    </row>
    <row r="52" spans="2:11" ht="16.5" customHeight="1">
      <c r="B52" s="61" t="s">
        <v>35</v>
      </c>
      <c r="C52" s="61"/>
      <c r="D52" s="61"/>
      <c r="E52" s="1">
        <f>+E50-E51</f>
        <v>323870</v>
      </c>
      <c r="F52" s="1">
        <f>+F50-F51</f>
        <v>-58734</v>
      </c>
      <c r="G52" s="59" t="s">
        <v>68</v>
      </c>
      <c r="H52" s="59"/>
      <c r="I52" s="59"/>
      <c r="J52" s="2">
        <f>+J48-J50</f>
        <v>19428</v>
      </c>
      <c r="K52" s="2">
        <f>+K48-K50</f>
        <v>70174</v>
      </c>
    </row>
    <row r="53" spans="2:11" ht="34.5" customHeight="1">
      <c r="B53" s="57" t="s">
        <v>44</v>
      </c>
      <c r="C53" s="57"/>
      <c r="D53" s="57"/>
      <c r="E53" s="1">
        <f>+E40+E45+E50</f>
        <v>1478871</v>
      </c>
      <c r="F53" s="1">
        <f>+F40+F45+F50</f>
        <v>1453490</v>
      </c>
      <c r="G53" s="58" t="s">
        <v>72</v>
      </c>
      <c r="H53" s="59"/>
      <c r="I53" s="59"/>
      <c r="J53" s="2"/>
      <c r="K53" s="2"/>
    </row>
    <row r="54" spans="2:11" ht="30.75" customHeight="1">
      <c r="B54" s="57" t="s">
        <v>46</v>
      </c>
      <c r="C54" s="57"/>
      <c r="D54" s="57"/>
      <c r="E54" s="1">
        <f>+E41+E46+E51</f>
        <v>1410414</v>
      </c>
      <c r="F54" s="1">
        <f>+F41+F46+F51</f>
        <v>1498971</v>
      </c>
      <c r="G54" s="56" t="s">
        <v>69</v>
      </c>
      <c r="H54" s="55"/>
      <c r="I54" s="55"/>
      <c r="J54" s="2">
        <v>19428</v>
      </c>
      <c r="K54" s="2">
        <v>70174</v>
      </c>
    </row>
    <row r="55" spans="2:11" ht="18" customHeight="1">
      <c r="B55" s="54" t="s">
        <v>47</v>
      </c>
      <c r="C55" s="54"/>
      <c r="D55" s="54"/>
      <c r="E55" s="1">
        <f>+E53-E54</f>
        <v>68457</v>
      </c>
      <c r="F55" s="1">
        <f>+F53-F54</f>
        <v>-45481</v>
      </c>
      <c r="G55" s="55" t="s">
        <v>70</v>
      </c>
      <c r="H55" s="55"/>
      <c r="I55" s="55"/>
      <c r="J55" s="2"/>
      <c r="K55" s="2"/>
    </row>
    <row r="56" spans="2:11" ht="11.25" customHeight="1">
      <c r="B56" s="49" t="s">
        <v>48</v>
      </c>
      <c r="C56" s="49"/>
      <c r="D56" s="49"/>
      <c r="E56" s="50">
        <v>23202</v>
      </c>
      <c r="F56" s="50">
        <v>93392</v>
      </c>
      <c r="G56" s="55" t="s">
        <v>53</v>
      </c>
      <c r="H56" s="55"/>
      <c r="I56" s="55"/>
      <c r="J56" s="2"/>
      <c r="K56" s="2"/>
    </row>
    <row r="57" spans="2:11" ht="22.5" customHeight="1">
      <c r="B57" s="49"/>
      <c r="C57" s="49"/>
      <c r="D57" s="49"/>
      <c r="E57" s="50"/>
      <c r="F57" s="50"/>
      <c r="G57" s="56" t="s">
        <v>54</v>
      </c>
      <c r="H57" s="55"/>
      <c r="I57" s="55"/>
      <c r="J57" s="2"/>
      <c r="K57" s="2"/>
    </row>
    <row r="58" spans="2:11" ht="17.25" customHeight="1">
      <c r="B58" s="49" t="s">
        <v>50</v>
      </c>
      <c r="C58" s="49"/>
      <c r="D58" s="49"/>
      <c r="E58" s="50">
        <v>1733</v>
      </c>
      <c r="F58" s="50">
        <v>8083</v>
      </c>
      <c r="G58" s="52"/>
      <c r="H58" s="53"/>
      <c r="I58" s="53"/>
      <c r="J58" s="12"/>
      <c r="K58" s="12"/>
    </row>
    <row r="59" spans="2:6" ht="13.5" customHeight="1">
      <c r="B59" s="49"/>
      <c r="C59" s="49"/>
      <c r="D59" s="49"/>
      <c r="E59" s="50"/>
      <c r="F59" s="50"/>
    </row>
    <row r="60" spans="2:6" ht="12.75">
      <c r="B60" s="49" t="s">
        <v>52</v>
      </c>
      <c r="C60" s="49"/>
      <c r="D60" s="49"/>
      <c r="E60" s="50">
        <f>SUM(E55:E59)</f>
        <v>93392</v>
      </c>
      <c r="F60" s="50">
        <f>SUM(F55:F59)</f>
        <v>55994</v>
      </c>
    </row>
    <row r="61" spans="2:6" ht="12.75">
      <c r="B61" s="49"/>
      <c r="C61" s="49"/>
      <c r="D61" s="49"/>
      <c r="E61" s="50"/>
      <c r="F61" s="50"/>
    </row>
    <row r="62" ht="14.25" customHeight="1"/>
    <row r="63" spans="1:11" ht="12.75">
      <c r="A63" s="51" t="s">
        <v>55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ht="7.5" customHeight="1"/>
    <row r="65" spans="2:11" ht="12" customHeight="1">
      <c r="B65" s="13"/>
      <c r="C65" s="14"/>
      <c r="D65" s="93">
        <v>2005</v>
      </c>
      <c r="E65" s="94"/>
      <c r="F65" s="94"/>
      <c r="G65" s="95"/>
      <c r="H65" s="93">
        <v>2006</v>
      </c>
      <c r="I65" s="94"/>
      <c r="J65" s="94"/>
      <c r="K65" s="95"/>
    </row>
    <row r="66" spans="2:11" ht="27.75" customHeight="1" hidden="1">
      <c r="B66" s="15"/>
      <c r="C66" s="16"/>
      <c r="D66" s="17"/>
      <c r="E66" s="18"/>
      <c r="F66" s="18"/>
      <c r="G66" s="19"/>
      <c r="H66" s="17"/>
      <c r="I66" s="18"/>
      <c r="J66" s="18"/>
      <c r="K66" s="19"/>
    </row>
    <row r="67" spans="2:11" ht="27.75" customHeight="1">
      <c r="B67" s="20"/>
      <c r="C67" s="21"/>
      <c r="D67" s="22" t="s">
        <v>74</v>
      </c>
      <c r="E67" s="22" t="s">
        <v>75</v>
      </c>
      <c r="F67" s="22" t="s">
        <v>76</v>
      </c>
      <c r="G67" s="22" t="s">
        <v>77</v>
      </c>
      <c r="H67" s="22" t="s">
        <v>74</v>
      </c>
      <c r="I67" s="22" t="s">
        <v>75</v>
      </c>
      <c r="J67" s="22" t="s">
        <v>76</v>
      </c>
      <c r="K67" s="22" t="s">
        <v>77</v>
      </c>
    </row>
    <row r="68" spans="2:11" ht="21.75" customHeight="1">
      <c r="B68" s="23" t="s">
        <v>78</v>
      </c>
      <c r="C68" s="23"/>
      <c r="D68" s="30">
        <v>544784</v>
      </c>
      <c r="E68" s="31">
        <v>85096</v>
      </c>
      <c r="F68" s="31"/>
      <c r="G68" s="31">
        <f>SUM(D68:E68)-F68</f>
        <v>629880</v>
      </c>
      <c r="H68" s="31">
        <v>629880</v>
      </c>
      <c r="I68" s="31"/>
      <c r="J68" s="31"/>
      <c r="K68" s="31">
        <f>SUM(H68:I68)-J68</f>
        <v>629880</v>
      </c>
    </row>
    <row r="69" spans="2:11" ht="21.75" customHeight="1">
      <c r="B69" s="23" t="s">
        <v>79</v>
      </c>
      <c r="C69" s="23"/>
      <c r="D69" s="30">
        <v>2182</v>
      </c>
      <c r="E69" s="31"/>
      <c r="F69" s="31"/>
      <c r="G69" s="31">
        <f>SUM(D69:E69)-F69</f>
        <v>2182</v>
      </c>
      <c r="H69" s="31">
        <v>2182</v>
      </c>
      <c r="I69" s="31"/>
      <c r="J69" s="31"/>
      <c r="K69" s="31">
        <f>SUM(H69:I69)-J69</f>
        <v>2182</v>
      </c>
    </row>
    <row r="70" spans="2:11" ht="30" customHeight="1">
      <c r="B70" s="23" t="s">
        <v>80</v>
      </c>
      <c r="C70" s="23"/>
      <c r="D70" s="30"/>
      <c r="E70" s="30"/>
      <c r="F70" s="30"/>
      <c r="G70" s="31"/>
      <c r="H70" s="30"/>
      <c r="I70" s="30"/>
      <c r="J70" s="30"/>
      <c r="K70" s="31"/>
    </row>
    <row r="71" spans="2:11" ht="21.75" customHeight="1">
      <c r="B71" s="23" t="s">
        <v>81</v>
      </c>
      <c r="C71" s="23"/>
      <c r="D71" s="30"/>
      <c r="E71" s="30"/>
      <c r="F71" s="30"/>
      <c r="G71" s="31"/>
      <c r="H71" s="30"/>
      <c r="I71" s="30"/>
      <c r="J71" s="30"/>
      <c r="K71" s="31"/>
    </row>
    <row r="72" spans="2:11" ht="21.75" customHeight="1">
      <c r="B72" s="23" t="s">
        <v>82</v>
      </c>
      <c r="C72" s="23"/>
      <c r="D72" s="30">
        <v>37266</v>
      </c>
      <c r="E72" s="30">
        <v>1742</v>
      </c>
      <c r="F72" s="30">
        <v>29896</v>
      </c>
      <c r="G72" s="31">
        <f>SUM(D72:E72)-F72</f>
        <v>9112</v>
      </c>
      <c r="H72" s="30">
        <v>9112</v>
      </c>
      <c r="I72" s="30">
        <v>49</v>
      </c>
      <c r="J72" s="30"/>
      <c r="K72" s="31">
        <f>SUM(H72:I72)-J72</f>
        <v>9161</v>
      </c>
    </row>
    <row r="73" spans="2:11" ht="21.75" customHeight="1">
      <c r="B73" s="23" t="s">
        <v>83</v>
      </c>
      <c r="C73" s="23"/>
      <c r="D73" s="30"/>
      <c r="E73" s="30">
        <v>70417</v>
      </c>
      <c r="F73" s="30"/>
      <c r="G73" s="31">
        <f>SUM(D73:E73)-F73</f>
        <v>70417</v>
      </c>
      <c r="H73" s="30">
        <v>70417</v>
      </c>
      <c r="I73" s="30">
        <v>1944</v>
      </c>
      <c r="J73" s="30">
        <v>6539</v>
      </c>
      <c r="K73" s="31">
        <f>SUM(H73:I73)-J73</f>
        <v>65822</v>
      </c>
    </row>
    <row r="74" spans="2:11" ht="21.75" customHeight="1">
      <c r="B74" s="23" t="s">
        <v>84</v>
      </c>
      <c r="C74" s="23"/>
      <c r="D74" s="30">
        <v>62184</v>
      </c>
      <c r="E74" s="30">
        <v>19773</v>
      </c>
      <c r="F74" s="30">
        <v>58096</v>
      </c>
      <c r="G74" s="31">
        <f>SUM(D74:E74)-F74</f>
        <v>23861</v>
      </c>
      <c r="H74" s="30">
        <v>23861</v>
      </c>
      <c r="I74" s="30">
        <v>70174</v>
      </c>
      <c r="J74" s="30">
        <v>49</v>
      </c>
      <c r="K74" s="31">
        <f>SUM(H74:I74)-J74</f>
        <v>93986</v>
      </c>
    </row>
    <row r="75" spans="2:11" ht="27.75" customHeight="1">
      <c r="B75" s="23" t="s">
        <v>85</v>
      </c>
      <c r="C75" s="23"/>
      <c r="D75" s="30"/>
      <c r="E75" s="30"/>
      <c r="F75" s="30"/>
      <c r="G75" s="31"/>
      <c r="H75" s="30"/>
      <c r="I75" s="30"/>
      <c r="J75" s="30"/>
      <c r="K75" s="31"/>
    </row>
    <row r="76" spans="2:11" ht="27" customHeight="1">
      <c r="B76" s="24" t="s">
        <v>86</v>
      </c>
      <c r="C76" s="24"/>
      <c r="D76" s="30"/>
      <c r="E76" s="30"/>
      <c r="F76" s="30"/>
      <c r="G76" s="31"/>
      <c r="H76" s="30"/>
      <c r="I76" s="30"/>
      <c r="J76" s="30"/>
      <c r="K76" s="31"/>
    </row>
    <row r="77" spans="2:11" ht="21.75" customHeight="1">
      <c r="B77" s="24" t="s">
        <v>87</v>
      </c>
      <c r="C77" s="24"/>
      <c r="D77" s="30">
        <f aca="true" t="shared" si="0" ref="D77:K77">SUM(D68:D76)</f>
        <v>646416</v>
      </c>
      <c r="E77" s="30">
        <f t="shared" si="0"/>
        <v>177028</v>
      </c>
      <c r="F77" s="30">
        <f t="shared" si="0"/>
        <v>87992</v>
      </c>
      <c r="G77" s="30">
        <f t="shared" si="0"/>
        <v>735452</v>
      </c>
      <c r="H77" s="30">
        <f t="shared" si="0"/>
        <v>735452</v>
      </c>
      <c r="I77" s="30">
        <f t="shared" si="0"/>
        <v>72167</v>
      </c>
      <c r="J77" s="30">
        <f t="shared" si="0"/>
        <v>6588</v>
      </c>
      <c r="K77" s="30">
        <f t="shared" si="0"/>
        <v>801031</v>
      </c>
    </row>
    <row r="78" spans="1:11" ht="31.5" customHeight="1">
      <c r="A78" s="25"/>
      <c r="B78" s="24" t="s">
        <v>89</v>
      </c>
      <c r="C78" s="24"/>
      <c r="D78" s="30"/>
      <c r="E78" s="30"/>
      <c r="F78" s="30"/>
      <c r="G78" s="30"/>
      <c r="H78" s="30"/>
      <c r="I78" s="30"/>
      <c r="J78" s="30"/>
      <c r="K78" s="30"/>
    </row>
    <row r="79" spans="1:11" ht="20.25" customHeight="1">
      <c r="A79" s="44"/>
      <c r="B79" s="44"/>
      <c r="C79" s="26"/>
      <c r="D79" s="27"/>
      <c r="E79" s="27"/>
      <c r="F79" s="27"/>
      <c r="G79" s="27"/>
      <c r="H79" s="27"/>
      <c r="I79" s="27"/>
      <c r="J79" s="27"/>
      <c r="K79" s="27"/>
    </row>
    <row r="81" spans="2:11" ht="103.5" customHeight="1">
      <c r="B81" s="45" t="s">
        <v>105</v>
      </c>
      <c r="C81" s="46"/>
      <c r="D81" s="46"/>
      <c r="E81" s="46"/>
      <c r="F81" s="46"/>
      <c r="G81" s="46"/>
      <c r="H81" s="46"/>
      <c r="I81" s="46"/>
      <c r="J81" s="46"/>
      <c r="K81" s="46"/>
    </row>
    <row r="82" spans="2:11" ht="45" customHeight="1">
      <c r="B82" s="47" t="s">
        <v>88</v>
      </c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2.75" customHeight="1">
      <c r="B83" s="42" t="s">
        <v>106</v>
      </c>
      <c r="C83" s="43"/>
      <c r="D83" s="43"/>
      <c r="E83" s="43"/>
      <c r="F83" s="43"/>
      <c r="G83" s="43"/>
      <c r="H83" s="43"/>
      <c r="I83" s="43"/>
      <c r="J83" s="43"/>
      <c r="K83" s="43"/>
    </row>
    <row r="84" spans="2:11" ht="12.75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2:11" ht="12.75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12.75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ht="29.25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ht="24.75" customHeight="1">
      <c r="B88" s="34" t="s">
        <v>93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2:11" ht="12.75" customHeight="1">
      <c r="B89" s="36" t="s">
        <v>101</v>
      </c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14.25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12.75">
      <c r="B91" s="38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12.75"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2:11" ht="9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2:11" ht="12.75">
      <c r="B94" s="5"/>
      <c r="C94" s="5"/>
      <c r="D94" s="5"/>
      <c r="E94" s="5"/>
      <c r="F94" s="29"/>
      <c r="G94" s="5"/>
      <c r="H94" s="40" t="s">
        <v>103</v>
      </c>
      <c r="I94" s="41"/>
      <c r="J94" s="41"/>
      <c r="K94" s="41"/>
    </row>
    <row r="95" spans="2:11" ht="12.75">
      <c r="B95" s="5"/>
      <c r="C95" s="5"/>
      <c r="D95" s="5"/>
      <c r="E95" s="5"/>
      <c r="F95" s="29"/>
      <c r="G95" s="5"/>
      <c r="H95" s="32"/>
      <c r="I95" s="33"/>
      <c r="J95" s="33"/>
      <c r="K95" s="33"/>
    </row>
    <row r="96" spans="2:11" ht="9" customHeight="1">
      <c r="B96" s="5"/>
      <c r="C96" s="5"/>
      <c r="D96" s="5"/>
      <c r="E96" s="5"/>
      <c r="F96" s="29"/>
      <c r="G96" s="5"/>
      <c r="H96" s="32"/>
      <c r="I96" s="33"/>
      <c r="J96" s="33"/>
      <c r="K96" s="33"/>
    </row>
    <row r="97" spans="8:11" ht="12.75">
      <c r="H97" s="32"/>
      <c r="I97" s="33"/>
      <c r="J97" s="33"/>
      <c r="K97" s="33"/>
    </row>
    <row r="98" spans="8:11" ht="12.75">
      <c r="H98" s="40" t="s">
        <v>104</v>
      </c>
      <c r="I98" s="40"/>
      <c r="J98" s="40"/>
      <c r="K98" s="40"/>
    </row>
  </sheetData>
  <sheetProtection/>
  <mergeCells count="131">
    <mergeCell ref="D65:G65"/>
    <mergeCell ref="H65:K65"/>
    <mergeCell ref="B15:K15"/>
    <mergeCell ref="H8:I8"/>
    <mergeCell ref="J8:K8"/>
    <mergeCell ref="B16:D16"/>
    <mergeCell ref="G16:I16"/>
    <mergeCell ref="B17:D17"/>
    <mergeCell ref="G17:I17"/>
    <mergeCell ref="H11:I11"/>
    <mergeCell ref="J11:K11"/>
    <mergeCell ref="B18:D18"/>
    <mergeCell ref="B19:D19"/>
    <mergeCell ref="G19:I19"/>
    <mergeCell ref="H7:I7"/>
    <mergeCell ref="B1:K1"/>
    <mergeCell ref="B2:K2"/>
    <mergeCell ref="B3:K3"/>
    <mergeCell ref="B6:K6"/>
    <mergeCell ref="B4:K4"/>
    <mergeCell ref="H98:K98"/>
    <mergeCell ref="B12:G12"/>
    <mergeCell ref="H12:K12"/>
    <mergeCell ref="B11:C11"/>
    <mergeCell ref="D11:G11"/>
    <mergeCell ref="J7:K7"/>
    <mergeCell ref="B14:K14"/>
    <mergeCell ref="B10:C10"/>
    <mergeCell ref="D10:G10"/>
    <mergeCell ref="H10:I10"/>
    <mergeCell ref="J10:K10"/>
    <mergeCell ref="B8:C8"/>
    <mergeCell ref="D8:G8"/>
    <mergeCell ref="B7:C7"/>
    <mergeCell ref="D7:G7"/>
    <mergeCell ref="G18:I18"/>
    <mergeCell ref="B20:D20"/>
    <mergeCell ref="G20:I20"/>
    <mergeCell ref="B21:D22"/>
    <mergeCell ref="E21:E22"/>
    <mergeCell ref="F21:F22"/>
    <mergeCell ref="G21:I21"/>
    <mergeCell ref="G22:I22"/>
    <mergeCell ref="B25:D25"/>
    <mergeCell ref="G25:I26"/>
    <mergeCell ref="J25:J26"/>
    <mergeCell ref="K25:K26"/>
    <mergeCell ref="B26:D26"/>
    <mergeCell ref="B23:D23"/>
    <mergeCell ref="G23:I23"/>
    <mergeCell ref="B24:D24"/>
    <mergeCell ref="G24:I24"/>
    <mergeCell ref="B29:D29"/>
    <mergeCell ref="G29:I29"/>
    <mergeCell ref="B30:D30"/>
    <mergeCell ref="G30:I30"/>
    <mergeCell ref="B27:D27"/>
    <mergeCell ref="G27:I27"/>
    <mergeCell ref="B28:D28"/>
    <mergeCell ref="G28:I28"/>
    <mergeCell ref="F37:F39"/>
    <mergeCell ref="G37:I38"/>
    <mergeCell ref="J37:J38"/>
    <mergeCell ref="K37:K38"/>
    <mergeCell ref="G39:I39"/>
    <mergeCell ref="B31:D31"/>
    <mergeCell ref="G31:I32"/>
    <mergeCell ref="J31:J32"/>
    <mergeCell ref="K31:K32"/>
    <mergeCell ref="B32:D32"/>
    <mergeCell ref="G44:I44"/>
    <mergeCell ref="B40:D40"/>
    <mergeCell ref="G40:I40"/>
    <mergeCell ref="B41:D41"/>
    <mergeCell ref="G41:I41"/>
    <mergeCell ref="G33:I33"/>
    <mergeCell ref="B35:F36"/>
    <mergeCell ref="G35:K36"/>
    <mergeCell ref="B37:D39"/>
    <mergeCell ref="E37:E39"/>
    <mergeCell ref="B45:D45"/>
    <mergeCell ref="G45:I45"/>
    <mergeCell ref="B46:D46"/>
    <mergeCell ref="G46:I46"/>
    <mergeCell ref="B42:D42"/>
    <mergeCell ref="G42:I42"/>
    <mergeCell ref="B43:D44"/>
    <mergeCell ref="E43:E44"/>
    <mergeCell ref="F43:F44"/>
    <mergeCell ref="G43:I43"/>
    <mergeCell ref="J48:J49"/>
    <mergeCell ref="K48:K49"/>
    <mergeCell ref="B50:D50"/>
    <mergeCell ref="G50:I50"/>
    <mergeCell ref="B47:D47"/>
    <mergeCell ref="G47:I47"/>
    <mergeCell ref="B48:D49"/>
    <mergeCell ref="E48:E49"/>
    <mergeCell ref="F48:F49"/>
    <mergeCell ref="G48:I49"/>
    <mergeCell ref="B53:D53"/>
    <mergeCell ref="G53:I53"/>
    <mergeCell ref="B54:D54"/>
    <mergeCell ref="G54:I54"/>
    <mergeCell ref="B51:D51"/>
    <mergeCell ref="G51:I51"/>
    <mergeCell ref="B52:D52"/>
    <mergeCell ref="G52:I52"/>
    <mergeCell ref="B55:D55"/>
    <mergeCell ref="G55:I55"/>
    <mergeCell ref="B56:D57"/>
    <mergeCell ref="E56:E57"/>
    <mergeCell ref="F56:F57"/>
    <mergeCell ref="G56:I56"/>
    <mergeCell ref="G57:I57"/>
    <mergeCell ref="B60:D61"/>
    <mergeCell ref="E60:E61"/>
    <mergeCell ref="F60:F61"/>
    <mergeCell ref="A63:K63"/>
    <mergeCell ref="B58:D59"/>
    <mergeCell ref="E58:E59"/>
    <mergeCell ref="F58:F59"/>
    <mergeCell ref="G58:I58"/>
    <mergeCell ref="B88:K88"/>
    <mergeCell ref="B89:K90"/>
    <mergeCell ref="B91:K92"/>
    <mergeCell ref="H94:K94"/>
    <mergeCell ref="B83:K87"/>
    <mergeCell ref="A79:B79"/>
    <mergeCell ref="B81:K81"/>
    <mergeCell ref="B82:K82"/>
  </mergeCells>
  <printOptions/>
  <pageMargins left="0.69" right="0.7480314960629921" top="0.45" bottom="0.5905511811023623" header="0.5118110236220472" footer="0.5118110236220472"/>
  <pageSetup horizontalDpi="300" verticalDpi="3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2007-07-03T07:36:19Z</cp:lastPrinted>
  <dcterms:created xsi:type="dcterms:W3CDTF">2007-02-12T13:02:25Z</dcterms:created>
  <dcterms:modified xsi:type="dcterms:W3CDTF">2007-08-27T10:10:46Z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