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ANKE" sheetId="1" r:id="rId1"/>
  </sheets>
  <definedNames>
    <definedName name="_xlnm.Print_Area" localSheetId="0">'BANKE'!$A$1:$L$107</definedName>
  </definedNames>
  <calcPr fullCalcOnLoad="1"/>
</workbook>
</file>

<file path=xl/sharedStrings.xml><?xml version="1.0" encoding="utf-8"?>
<sst xmlns="http://schemas.openxmlformats.org/spreadsheetml/2006/main" count="136" uniqueCount="125">
  <si>
    <t>I ОСНОВНИ ПОДАЦИ</t>
  </si>
  <si>
    <t>1. скраћени назив:</t>
  </si>
  <si>
    <t>3. матични број:</t>
  </si>
  <si>
    <t>2. адреса:</t>
  </si>
  <si>
    <t>4. ПИБ:</t>
  </si>
  <si>
    <t>БИЛАНС СТАЊА (у 000 дин)</t>
  </si>
  <si>
    <t>АКТИВА</t>
  </si>
  <si>
    <t>2005.</t>
  </si>
  <si>
    <t>2006.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</si>
  <si>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</si>
  <si>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</si>
  <si>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</si>
  <si>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</si>
  <si>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Готовина и готовински 
еквиваленти</t>
  </si>
  <si>
    <t>ОБАВЕЗЕ</t>
  </si>
  <si>
    <t>Депозити код централне банке и ХОВ које се могу рефинансирати код Централне банке</t>
  </si>
  <si>
    <t>Обавезе према комитентима</t>
  </si>
  <si>
    <t>Обавезе за камате и накнаде</t>
  </si>
  <si>
    <t>Потраживања за 
камату и накнаду</t>
  </si>
  <si>
    <t>Обавезе по основу ХОВ</t>
  </si>
  <si>
    <t>Обавезе из добитка</t>
  </si>
  <si>
    <t>Пласмани комитентима</t>
  </si>
  <si>
    <t>Обавезе по основу текућег 
пореза на добитак</t>
  </si>
  <si>
    <t>ХОВ и други пласмани којима 
се тргује</t>
  </si>
  <si>
    <t>Обавезе по основу сталних средстава
намењених продаји и средства пословања 
које се обуставља</t>
  </si>
  <si>
    <t>Улагања у ХОВ које се држе 
до доспећа</t>
  </si>
  <si>
    <t>Остале обавезе из пословања</t>
  </si>
  <si>
    <t xml:space="preserve">Учешћа у капиталу и остале ХОВ расположиве за продају </t>
  </si>
  <si>
    <t>Резервисања</t>
  </si>
  <si>
    <t>Остале обавезе и пасивна временска
разграничења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</si>
  <si>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</si>
  <si>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</si>
  <si>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</si>
  <si>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Потраживања за више плаћен порез на добитак</t>
  </si>
  <si>
    <t>КАПИТАЛ</t>
  </si>
  <si>
    <t>Гудвил</t>
  </si>
  <si>
    <t>Акцијски и остали капитал</t>
  </si>
  <si>
    <t>Нематеријална улагања</t>
  </si>
  <si>
    <t xml:space="preserve">Резерве </t>
  </si>
  <si>
    <t>Инвестиционе некретнине</t>
  </si>
  <si>
    <t>Акумулирана добит / губитак</t>
  </si>
  <si>
    <t>Основна средства</t>
  </si>
  <si>
    <t>Остала средства и АВР</t>
  </si>
  <si>
    <t>Одложена пореска средства</t>
  </si>
  <si>
    <t>УКУПНО КАПИТАЛ</t>
  </si>
  <si>
    <t>Губитак изнад износа капитала</t>
  </si>
  <si>
    <t>УКУПНА АКТИВА</t>
  </si>
  <si>
    <t>УКУПНО ПАСИВА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</si>
  <si>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</si>
  <si>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</si>
  <si>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</si>
  <si>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</si>
  <si>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</si>
  <si>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</si>
  <si>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</si>
  <si>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</si>
  <si>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Приходи од накнада и провизија</t>
  </si>
  <si>
    <t>Расходи од накнада и провизија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</si>
  <si>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</si>
  <si>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</si>
  <si>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</si>
  <si>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</si>
  <si>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</si>
  <si>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Приходи од дививиденди и учешћа</t>
  </si>
  <si>
    <t>Остали пословни приходи</t>
  </si>
  <si>
    <t>VII Нето прилив/одлив готов. из пословних aктивности</t>
  </si>
  <si>
    <t>Б. ТОКОВИ ГОТОВИНЕ ИЗ
АКТИВНОСТИ ИНВЕСТИРАЊА</t>
  </si>
  <si>
    <t>Остали пословни расходи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</si>
  <si>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</si>
  <si>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</si>
  <si>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</si>
  <si>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</si>
  <si>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</si>
  <si>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</si>
  <si>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</si>
  <si>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</si>
  <si>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</si>
  <si>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</si>
  <si>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</si>
  <si>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</si>
  <si>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</si>
  <si>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ИЗВОД ИЗ ФИНАНСИЈСКИХ ИЗВЕШТАЈА ЗА 2006. ГОДИНУ</t>
  </si>
  <si>
    <t>ИЗВЕШТАЈ О ТОКОВИМА ГОТОВИНЕ ( у 000 дин)</t>
  </si>
  <si>
    <t>Обавезе према банкама у земљи</t>
  </si>
  <si>
    <t>Нето добитак / губитак од продаје 
ХОВ и учешћа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</si>
  <si>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</si>
  <si>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</si>
  <si>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</si>
  <si>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</si>
  <si>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</si>
  <si>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</si>
  <si>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</si>
  <si>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</si>
  <si>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</si>
  <si>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</si>
  <si>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</si>
  <si>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</si>
  <si>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</si>
  <si>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</si>
  <si>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</si>
  <si>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</si>
  <si>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</si>
  <si>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</si>
  <si>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Пласмани банкама у земљи</t>
  </si>
  <si>
    <t>Ђ./Е .НЕТО 
ПОВЕЋАЊЕ/СМАЊЕЊЕ ГОТ.</t>
  </si>
  <si>
    <t>Ж. ГОТОВИНА НА ПОЧЕТКУ 
ГОДИНЕ</t>
  </si>
  <si>
    <t>З./И. ПОЗИТ. / НЕГАТ. КУРСНЕ РАЗЛИКЕ</t>
  </si>
  <si>
    <t>Ј. ГОТОВИНА НА КРАЈУ ПЕРИОДА</t>
  </si>
  <si>
    <t>Добитак / губит. по основу камата</t>
  </si>
  <si>
    <t>Расходи индиректних отписа пласмана и резервисања</t>
  </si>
  <si>
    <t xml:space="preserve">Приходи од промене вредности имовине и обавеза </t>
  </si>
  <si>
    <t>Расходи од промене вредности имовине и обавеза</t>
  </si>
  <si>
    <t>Акцијски капитал</t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</si>
  <si>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</si>
  <si>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III Нето прилив / одлив готовине из активности инвестирања</t>
  </si>
  <si>
    <t>Ревалоризационе резерве</t>
  </si>
  <si>
    <t>Губитак изнад висине капитала</t>
  </si>
  <si>
    <t>Јубмес банка а.д. Београд</t>
  </si>
  <si>
    <t>Булевар АВНОЈ-а 121</t>
  </si>
  <si>
    <r>
      <t>III ЗАКЉУЧНО МИШЉЕЊЕ РЕВИЗОРА "BDO BC Excel" d.o.o. Beograd О ФИНАНСИЈСКИМ ИЗВЕШТАЈИМА:</t>
    </r>
    <r>
      <rPr>
        <b/>
        <sz val="10"/>
        <rFont val="Arial"/>
        <family val="2"/>
      </rPr>
      <t xml:space="preserve">
По нашем мишљењу, финансијски извештаји приказују истинито и објективно, по свим материјално значајним питањима, финансијско стање Банке на дан 31. децембра 2006. године, као и резултате њеног пословања и токове готовине за годину која се завршава на тај дан, у складу са Законом о рачуноводству и ревизији и прописима Народне банке Србије који регулишу финансијско пословање и извештавање банака.</t>
    </r>
    <r>
      <rPr>
        <sz val="8"/>
        <rFont val="Arial"/>
        <family val="0"/>
      </rPr>
      <t xml:space="preserve">
</t>
    </r>
  </si>
  <si>
    <t>Милан Стефановић</t>
  </si>
  <si>
    <t>Није било значајних промена правног и финансијског положаја друштва.</t>
  </si>
  <si>
    <t xml:space="preserve">Председник Извршног одбора </t>
  </si>
  <si>
    <t>Добитак од креираних одложених порeских средстава и смањења одложених пореских обавеза / Губитак од смањења одложених пореских средстава и креирања одложених пореских обавеза</t>
  </si>
  <si>
    <t>Увид се може извршити сваког радног дана од 09:00 до 15:00 часова у улици Булевар АВНОЈ-а 121, Нови Београд.                                                                                                                                                                                              Веб адреса на којој ће бити објављен Извод из финансијког извештаја за 2006. годину: www.jubmes.co.yu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</si>
</sst>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0" fillId="0" borderId="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3" fontId="1" fillId="0" borderId="6" xfId="0" applyNumberFormat="1" applyFont="1" applyBorder="1" applyAlignment="1">
      <alignment vertical="center"/>
    </xf>
    <xf numFmtId="0" fontId="0" fillId="0" borderId="0" xfId="0" applyAlignment="1">
      <alignment horizontal="left" vertical="top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7" fillId="0" borderId="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4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A1">
      <selection activeCell="D5" sqref="D5"/>
    </sheetView>
  </sheetViews>
  <sheetFormatPr defaultColWidth="9.140625" defaultRowHeight="12.75"/>
  <cols>
    <col min="5" max="6" width="9.28125" style="0" bestFit="1" customWidth="1"/>
  </cols>
  <sheetData>
    <row r="1" spans="2:11" ht="53.25" customHeight="1">
      <c r="B1" s="162" t="s">
        <v>89</v>
      </c>
      <c r="C1" s="162"/>
      <c r="D1" s="162"/>
      <c r="E1" s="162"/>
      <c r="F1" s="162"/>
      <c r="G1" s="162"/>
      <c r="H1" s="162"/>
      <c r="I1" s="162"/>
      <c r="J1" s="162"/>
      <c r="K1" s="162"/>
    </row>
    <row r="2" spans="2:11" ht="24.7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163" t="s">
        <v>81</v>
      </c>
      <c r="C3" s="163"/>
      <c r="D3" s="163"/>
      <c r="E3" s="163"/>
      <c r="F3" s="163"/>
      <c r="G3" s="163"/>
      <c r="H3" s="163"/>
      <c r="I3" s="163"/>
      <c r="J3" s="163"/>
      <c r="K3" s="163"/>
    </row>
    <row r="4" spans="2:11" ht="12.75">
      <c r="B4" s="164" t="s">
        <v>117</v>
      </c>
      <c r="C4" s="164"/>
      <c r="D4" s="164"/>
      <c r="E4" s="164"/>
      <c r="F4" s="164"/>
      <c r="G4" s="164"/>
      <c r="H4" s="164"/>
      <c r="I4" s="164"/>
      <c r="J4" s="164"/>
      <c r="K4" s="164"/>
    </row>
    <row r="5" spans="2:11" ht="24" customHeight="1">
      <c r="B5" s="3"/>
      <c r="C5" s="3"/>
      <c r="D5" s="3"/>
      <c r="E5" s="3"/>
      <c r="F5" s="3"/>
      <c r="G5" s="3"/>
      <c r="H5" s="3"/>
      <c r="I5" s="3"/>
      <c r="J5" s="3"/>
      <c r="K5" s="27"/>
    </row>
    <row r="6" spans="2:11" ht="12.75">
      <c r="B6" s="165" t="s">
        <v>0</v>
      </c>
      <c r="C6" s="165"/>
      <c r="D6" s="165"/>
      <c r="E6" s="165"/>
      <c r="F6" s="165"/>
      <c r="G6" s="165"/>
      <c r="H6" s="165"/>
      <c r="I6" s="165"/>
      <c r="J6" s="165"/>
      <c r="K6" s="165"/>
    </row>
    <row r="7" spans="2:11" ht="12.75">
      <c r="B7" s="160" t="s">
        <v>1</v>
      </c>
      <c r="C7" s="160"/>
      <c r="D7" s="166" t="s">
        <v>117</v>
      </c>
      <c r="E7" s="166"/>
      <c r="F7" s="166"/>
      <c r="G7" s="166"/>
      <c r="H7" s="160" t="s">
        <v>2</v>
      </c>
      <c r="I7" s="160"/>
      <c r="J7" s="167">
        <v>7074433</v>
      </c>
      <c r="K7" s="167"/>
    </row>
    <row r="8" spans="2:11" ht="12.75">
      <c r="B8" s="160" t="s">
        <v>3</v>
      </c>
      <c r="C8" s="160"/>
      <c r="D8" s="157" t="s">
        <v>118</v>
      </c>
      <c r="E8" s="158"/>
      <c r="F8" s="158"/>
      <c r="G8" s="159"/>
      <c r="H8" s="160" t="s">
        <v>4</v>
      </c>
      <c r="I8" s="160"/>
      <c r="J8" s="157">
        <v>100001829</v>
      </c>
      <c r="K8" s="159"/>
    </row>
    <row r="9" ht="15.75" customHeight="1"/>
    <row r="10" spans="2:11" ht="12.75">
      <c r="B10" s="161" t="s">
        <v>12</v>
      </c>
      <c r="C10" s="161"/>
      <c r="D10" s="161"/>
      <c r="E10" s="161"/>
      <c r="F10" s="161"/>
      <c r="G10" s="161"/>
      <c r="H10" s="161"/>
      <c r="I10" s="161"/>
      <c r="J10" s="161"/>
      <c r="K10" s="161"/>
    </row>
    <row r="12" spans="2:11" ht="12.75">
      <c r="B12" s="154" t="s">
        <v>5</v>
      </c>
      <c r="C12" s="154"/>
      <c r="D12" s="154"/>
      <c r="E12" s="154"/>
      <c r="F12" s="154"/>
      <c r="G12" s="154"/>
      <c r="H12" s="154"/>
      <c r="I12" s="154"/>
      <c r="J12" s="154"/>
      <c r="K12" s="154"/>
    </row>
    <row r="13" spans="2:11" ht="12.75">
      <c r="B13" s="155" t="s">
        <v>6</v>
      </c>
      <c r="C13" s="155"/>
      <c r="D13" s="155"/>
      <c r="E13" s="6" t="s">
        <v>7</v>
      </c>
      <c r="F13" s="6" t="s">
        <v>8</v>
      </c>
      <c r="G13" s="156" t="s">
        <v>9</v>
      </c>
      <c r="H13" s="156"/>
      <c r="I13" s="156"/>
      <c r="J13" s="6" t="s">
        <v>7</v>
      </c>
      <c r="K13" s="6" t="s">
        <v>8</v>
      </c>
    </row>
    <row r="14" spans="2:11" ht="24.75" customHeight="1">
      <c r="B14" s="152" t="s">
        <v>13</v>
      </c>
      <c r="C14" s="146"/>
      <c r="D14" s="146"/>
      <c r="E14" s="28">
        <v>413592</v>
      </c>
      <c r="F14" s="28">
        <v>232872</v>
      </c>
      <c r="G14" s="148" t="s">
        <v>14</v>
      </c>
      <c r="H14" s="148"/>
      <c r="I14" s="148"/>
      <c r="J14" s="5"/>
      <c r="K14" s="5"/>
    </row>
    <row r="15" spans="2:11" ht="12.75">
      <c r="B15" s="152" t="s">
        <v>15</v>
      </c>
      <c r="C15" s="152"/>
      <c r="D15" s="152"/>
      <c r="E15" s="153">
        <v>997981</v>
      </c>
      <c r="F15" s="153">
        <v>2139378</v>
      </c>
      <c r="G15" s="146" t="s">
        <v>83</v>
      </c>
      <c r="H15" s="146"/>
      <c r="I15" s="146"/>
      <c r="J15" s="28">
        <v>66088</v>
      </c>
      <c r="K15" s="28">
        <v>105433</v>
      </c>
    </row>
    <row r="16" spans="2:11" ht="12.75">
      <c r="B16" s="152"/>
      <c r="C16" s="152"/>
      <c r="D16" s="152"/>
      <c r="E16" s="153"/>
      <c r="F16" s="153"/>
      <c r="G16" s="146" t="s">
        <v>16</v>
      </c>
      <c r="H16" s="146"/>
      <c r="I16" s="146"/>
      <c r="J16" s="28">
        <v>2047674</v>
      </c>
      <c r="K16" s="28">
        <v>1779490</v>
      </c>
    </row>
    <row r="17" spans="2:11" ht="23.25" customHeight="1">
      <c r="B17" s="152"/>
      <c r="C17" s="152"/>
      <c r="D17" s="152"/>
      <c r="E17" s="153"/>
      <c r="F17" s="153"/>
      <c r="G17" s="146" t="s">
        <v>17</v>
      </c>
      <c r="H17" s="146"/>
      <c r="I17" s="146"/>
      <c r="J17" s="28">
        <v>643</v>
      </c>
      <c r="K17" s="28">
        <v>607</v>
      </c>
    </row>
    <row r="18" spans="2:11" ht="25.5" customHeight="1">
      <c r="B18" s="152" t="s">
        <v>18</v>
      </c>
      <c r="C18" s="146"/>
      <c r="D18" s="146"/>
      <c r="E18" s="28">
        <v>14198</v>
      </c>
      <c r="F18" s="28">
        <v>10368</v>
      </c>
      <c r="G18" s="146" t="s">
        <v>19</v>
      </c>
      <c r="H18" s="146"/>
      <c r="I18" s="146"/>
      <c r="J18" s="28"/>
      <c r="K18" s="28"/>
    </row>
    <row r="19" spans="2:11" ht="12.75">
      <c r="B19" s="146" t="s">
        <v>103</v>
      </c>
      <c r="C19" s="146"/>
      <c r="D19" s="146"/>
      <c r="E19" s="28">
        <v>14013</v>
      </c>
      <c r="F19" s="28">
        <v>3721</v>
      </c>
      <c r="G19" s="146" t="s">
        <v>20</v>
      </c>
      <c r="H19" s="146"/>
      <c r="I19" s="146"/>
      <c r="J19" s="28"/>
      <c r="K19" s="28"/>
    </row>
    <row r="20" spans="2:11" ht="22.5" customHeight="1">
      <c r="B20" s="146" t="s">
        <v>21</v>
      </c>
      <c r="C20" s="146"/>
      <c r="D20" s="146"/>
      <c r="E20" s="28">
        <v>1931316</v>
      </c>
      <c r="F20" s="28">
        <v>1313564</v>
      </c>
      <c r="G20" s="152" t="s">
        <v>22</v>
      </c>
      <c r="H20" s="146"/>
      <c r="I20" s="146"/>
      <c r="J20" s="28"/>
      <c r="K20" s="28">
        <v>37468</v>
      </c>
    </row>
    <row r="21" spans="2:11" ht="60" customHeight="1">
      <c r="B21" s="152" t="s">
        <v>23</v>
      </c>
      <c r="C21" s="146"/>
      <c r="D21" s="146"/>
      <c r="E21" s="28">
        <v>374069</v>
      </c>
      <c r="F21" s="28">
        <v>247595</v>
      </c>
      <c r="G21" s="152" t="s">
        <v>24</v>
      </c>
      <c r="H21" s="146"/>
      <c r="I21" s="146"/>
      <c r="J21" s="28"/>
      <c r="K21" s="28"/>
    </row>
    <row r="22" spans="2:11" ht="24" customHeight="1">
      <c r="B22" s="152" t="s">
        <v>25</v>
      </c>
      <c r="C22" s="146"/>
      <c r="D22" s="146"/>
      <c r="E22" s="28">
        <v>8807</v>
      </c>
      <c r="F22" s="28">
        <v>99881</v>
      </c>
      <c r="G22" s="10" t="s">
        <v>26</v>
      </c>
      <c r="H22" s="10"/>
      <c r="I22" s="10"/>
      <c r="J22" s="28">
        <v>28998</v>
      </c>
      <c r="K22" s="28">
        <v>27212</v>
      </c>
    </row>
    <row r="23" spans="2:11" ht="17.25" customHeight="1">
      <c r="B23" s="152" t="s">
        <v>27</v>
      </c>
      <c r="C23" s="146"/>
      <c r="D23" s="146"/>
      <c r="E23" s="153">
        <v>39135</v>
      </c>
      <c r="F23" s="153">
        <v>133878</v>
      </c>
      <c r="G23" s="146" t="s">
        <v>28</v>
      </c>
      <c r="H23" s="146"/>
      <c r="I23" s="146"/>
      <c r="J23" s="28">
        <v>89000</v>
      </c>
      <c r="K23" s="28">
        <v>191390</v>
      </c>
    </row>
    <row r="24" spans="2:11" ht="33.75" customHeight="1">
      <c r="B24" s="146"/>
      <c r="C24" s="146"/>
      <c r="D24" s="146"/>
      <c r="E24" s="153"/>
      <c r="F24" s="153"/>
      <c r="G24" s="152" t="s">
        <v>29</v>
      </c>
      <c r="H24" s="146"/>
      <c r="I24" s="146"/>
      <c r="J24" s="28">
        <v>3562</v>
      </c>
      <c r="K24" s="28">
        <v>6622</v>
      </c>
    </row>
    <row r="25" spans="2:11" ht="39" customHeight="1">
      <c r="B25" s="152" t="s">
        <v>31</v>
      </c>
      <c r="C25" s="152"/>
      <c r="D25" s="152"/>
      <c r="E25" s="28"/>
      <c r="F25" s="28"/>
      <c r="G25" s="152" t="s">
        <v>30</v>
      </c>
      <c r="H25" s="152"/>
      <c r="I25" s="152"/>
      <c r="J25" s="28">
        <v>22280</v>
      </c>
      <c r="K25" s="28">
        <v>25215</v>
      </c>
    </row>
    <row r="26" spans="2:11" ht="33.75" customHeight="1">
      <c r="B26" s="152" t="s">
        <v>33</v>
      </c>
      <c r="C26" s="152"/>
      <c r="D26" s="152"/>
      <c r="E26" s="28"/>
      <c r="F26" s="28"/>
      <c r="G26" s="148" t="s">
        <v>32</v>
      </c>
      <c r="H26" s="148"/>
      <c r="I26" s="148"/>
      <c r="J26" s="28">
        <f>SUM(J15:J25)</f>
        <v>2258245</v>
      </c>
      <c r="K26" s="28">
        <f>SUM(K15:K25)</f>
        <v>2173437</v>
      </c>
    </row>
    <row r="27" spans="2:11" ht="24.75" customHeight="1">
      <c r="B27" s="152" t="s">
        <v>35</v>
      </c>
      <c r="C27" s="152"/>
      <c r="D27" s="152"/>
      <c r="E27" s="28"/>
      <c r="F27" s="28"/>
      <c r="G27" s="148" t="s">
        <v>34</v>
      </c>
      <c r="H27" s="148"/>
      <c r="I27" s="148"/>
      <c r="J27" s="29"/>
      <c r="K27" s="29"/>
    </row>
    <row r="28" spans="2:11" ht="12.75">
      <c r="B28" s="146" t="s">
        <v>37</v>
      </c>
      <c r="C28" s="146"/>
      <c r="D28" s="146"/>
      <c r="E28" s="28">
        <v>6193</v>
      </c>
      <c r="F28" s="28">
        <v>6914</v>
      </c>
      <c r="G28" s="146" t="s">
        <v>36</v>
      </c>
      <c r="H28" s="146"/>
      <c r="I28" s="146"/>
      <c r="J28" s="28">
        <v>889797</v>
      </c>
      <c r="K28" s="28">
        <v>1040870</v>
      </c>
    </row>
    <row r="29" spans="2:11" ht="12.75">
      <c r="B29" s="146" t="s">
        <v>39</v>
      </c>
      <c r="C29" s="146"/>
      <c r="D29" s="146"/>
      <c r="E29" s="28"/>
      <c r="F29" s="28"/>
      <c r="G29" s="146" t="s">
        <v>38</v>
      </c>
      <c r="H29" s="146"/>
      <c r="I29" s="146"/>
      <c r="J29" s="28">
        <v>736656</v>
      </c>
      <c r="K29" s="28">
        <v>967601</v>
      </c>
    </row>
    <row r="30" spans="2:11" ht="12.75">
      <c r="B30" s="146" t="s">
        <v>41</v>
      </c>
      <c r="C30" s="146"/>
      <c r="D30" s="146"/>
      <c r="E30" s="28">
        <v>421727</v>
      </c>
      <c r="F30" s="28">
        <v>422819</v>
      </c>
      <c r="G30" s="146" t="s">
        <v>40</v>
      </c>
      <c r="H30" s="146"/>
      <c r="I30" s="146"/>
      <c r="J30" s="28">
        <v>362142</v>
      </c>
      <c r="K30" s="28">
        <v>502008</v>
      </c>
    </row>
    <row r="31" spans="2:11" ht="38.25" customHeight="1">
      <c r="B31" s="146" t="s">
        <v>42</v>
      </c>
      <c r="C31" s="146"/>
      <c r="D31" s="146"/>
      <c r="E31" s="28">
        <v>25809</v>
      </c>
      <c r="F31" s="28">
        <v>72926</v>
      </c>
      <c r="G31" s="148" t="s">
        <v>44</v>
      </c>
      <c r="H31" s="148"/>
      <c r="I31" s="148"/>
      <c r="J31" s="28">
        <f>SUM(J28:J30)</f>
        <v>1988595</v>
      </c>
      <c r="K31" s="28">
        <f>SUM(K28:K30)</f>
        <v>2510479</v>
      </c>
    </row>
    <row r="32" spans="2:11" ht="37.5" customHeight="1">
      <c r="B32" s="146" t="s">
        <v>43</v>
      </c>
      <c r="C32" s="146"/>
      <c r="D32" s="146"/>
      <c r="E32" s="28"/>
      <c r="F32" s="28"/>
      <c r="G32" s="148" t="s">
        <v>47</v>
      </c>
      <c r="H32" s="148"/>
      <c r="I32" s="148"/>
      <c r="J32" s="28">
        <f>J26+J31</f>
        <v>4246840</v>
      </c>
      <c r="K32" s="28">
        <f>K26+K31</f>
        <v>4683916</v>
      </c>
    </row>
    <row r="33" spans="2:11" ht="12.75">
      <c r="B33" s="146" t="s">
        <v>45</v>
      </c>
      <c r="C33" s="146"/>
      <c r="D33" s="146"/>
      <c r="E33" s="28"/>
      <c r="F33" s="28"/>
      <c r="G33" s="148" t="s">
        <v>48</v>
      </c>
      <c r="H33" s="148"/>
      <c r="I33" s="148"/>
      <c r="J33" s="28">
        <v>5089274</v>
      </c>
      <c r="K33" s="28">
        <v>7069494</v>
      </c>
    </row>
    <row r="34" spans="2:11" ht="12.75">
      <c r="B34" s="149" t="s">
        <v>46</v>
      </c>
      <c r="C34" s="150"/>
      <c r="D34" s="151"/>
      <c r="E34" s="28">
        <f>SUM(E14:E33)</f>
        <v>4246840</v>
      </c>
      <c r="F34" s="28">
        <f>SUM(F14:F33)</f>
        <v>4683916</v>
      </c>
      <c r="G34" s="147"/>
      <c r="H34" s="147"/>
      <c r="I34" s="147"/>
      <c r="J34" s="17"/>
      <c r="K34" s="17"/>
    </row>
    <row r="35" spans="2:11" ht="12.75">
      <c r="B35" s="12"/>
      <c r="C35" s="12"/>
      <c r="D35" s="12"/>
      <c r="E35" s="15"/>
      <c r="F35" s="15"/>
      <c r="J35" s="17"/>
      <c r="K35" s="17"/>
    </row>
    <row r="37" spans="2:11" ht="12.75">
      <c r="B37" s="143" t="s">
        <v>82</v>
      </c>
      <c r="C37" s="143"/>
      <c r="D37" s="143"/>
      <c r="E37" s="143"/>
      <c r="F37" s="143"/>
      <c r="G37" s="144" t="s">
        <v>10</v>
      </c>
      <c r="H37" s="144"/>
      <c r="I37" s="144"/>
      <c r="J37" s="144"/>
      <c r="K37" s="144"/>
    </row>
    <row r="38" spans="2:11" ht="12.75">
      <c r="B38" s="88" t="s">
        <v>49</v>
      </c>
      <c r="C38" s="88"/>
      <c r="D38" s="88"/>
      <c r="E38" s="145" t="s">
        <v>7</v>
      </c>
      <c r="F38" s="145" t="s">
        <v>8</v>
      </c>
      <c r="G38" s="94" t="s">
        <v>50</v>
      </c>
      <c r="H38" s="94"/>
      <c r="I38" s="94"/>
      <c r="J38" s="145" t="s">
        <v>7</v>
      </c>
      <c r="K38" s="145" t="s">
        <v>8</v>
      </c>
    </row>
    <row r="39" spans="2:11" ht="12.75">
      <c r="B39" s="88"/>
      <c r="C39" s="88"/>
      <c r="D39" s="88"/>
      <c r="E39" s="145"/>
      <c r="F39" s="145"/>
      <c r="G39" s="94"/>
      <c r="H39" s="94"/>
      <c r="I39" s="94"/>
      <c r="J39" s="145"/>
      <c r="K39" s="145"/>
    </row>
    <row r="40" spans="2:11" ht="24.75" customHeight="1">
      <c r="B40" s="91" t="s">
        <v>51</v>
      </c>
      <c r="C40" s="113"/>
      <c r="D40" s="114"/>
      <c r="E40" s="31">
        <v>544328</v>
      </c>
      <c r="F40" s="31">
        <v>872321</v>
      </c>
      <c r="G40" s="100" t="s">
        <v>52</v>
      </c>
      <c r="H40" s="101"/>
      <c r="I40" s="102"/>
      <c r="J40" s="31">
        <v>354776</v>
      </c>
      <c r="K40" s="31">
        <v>485541</v>
      </c>
    </row>
    <row r="41" spans="2:11" ht="23.25" customHeight="1">
      <c r="B41" s="91" t="s">
        <v>53</v>
      </c>
      <c r="C41" s="113"/>
      <c r="D41" s="114"/>
      <c r="E41" s="31">
        <v>-325375</v>
      </c>
      <c r="F41" s="31">
        <v>-487497</v>
      </c>
      <c r="G41" s="100" t="s">
        <v>54</v>
      </c>
      <c r="H41" s="101"/>
      <c r="I41" s="102"/>
      <c r="J41" s="31">
        <v>-17067</v>
      </c>
      <c r="K41" s="31">
        <v>-35654</v>
      </c>
    </row>
    <row r="42" spans="2:11" ht="12.75">
      <c r="B42" s="75" t="s">
        <v>55</v>
      </c>
      <c r="C42" s="76"/>
      <c r="D42" s="77"/>
      <c r="E42" s="90">
        <f>E40+E41</f>
        <v>218953</v>
      </c>
      <c r="F42" s="90">
        <f>F40+F41</f>
        <v>384824</v>
      </c>
      <c r="G42" s="140" t="s">
        <v>108</v>
      </c>
      <c r="H42" s="141"/>
      <c r="I42" s="142"/>
      <c r="J42" s="31">
        <f>J40+J41</f>
        <v>337709</v>
      </c>
      <c r="K42" s="31">
        <f>K40+K41</f>
        <v>449887</v>
      </c>
    </row>
    <row r="43" spans="2:11" ht="12.75">
      <c r="B43" s="78"/>
      <c r="C43" s="50"/>
      <c r="D43" s="49"/>
      <c r="E43" s="90"/>
      <c r="F43" s="90"/>
      <c r="G43" s="131" t="s">
        <v>56</v>
      </c>
      <c r="H43" s="113"/>
      <c r="I43" s="114"/>
      <c r="J43" s="31">
        <v>87239</v>
      </c>
      <c r="K43" s="31">
        <v>129722</v>
      </c>
    </row>
    <row r="44" spans="2:11" ht="12.75">
      <c r="B44" s="46"/>
      <c r="C44" s="47"/>
      <c r="D44" s="48"/>
      <c r="E44" s="90"/>
      <c r="F44" s="90"/>
      <c r="G44" s="131" t="s">
        <v>57</v>
      </c>
      <c r="H44" s="113"/>
      <c r="I44" s="114"/>
      <c r="J44" s="31">
        <v>-12154</v>
      </c>
      <c r="K44" s="31">
        <v>-12507</v>
      </c>
    </row>
    <row r="45" spans="2:11" ht="12.75">
      <c r="B45" s="75" t="s">
        <v>58</v>
      </c>
      <c r="C45" s="76"/>
      <c r="D45" s="77"/>
      <c r="E45" s="117">
        <v>65212730</v>
      </c>
      <c r="F45" s="117">
        <v>93836979</v>
      </c>
      <c r="G45" s="139" t="s">
        <v>59</v>
      </c>
      <c r="H45" s="104"/>
      <c r="I45" s="105"/>
      <c r="J45" s="31">
        <f>J43+J44</f>
        <v>75085</v>
      </c>
      <c r="K45" s="31">
        <f>K43+K44</f>
        <v>117215</v>
      </c>
    </row>
    <row r="46" spans="2:11" ht="22.5" customHeight="1">
      <c r="B46" s="46"/>
      <c r="C46" s="47"/>
      <c r="D46" s="48"/>
      <c r="E46" s="118"/>
      <c r="F46" s="118"/>
      <c r="G46" s="91" t="s">
        <v>84</v>
      </c>
      <c r="H46" s="113"/>
      <c r="I46" s="114"/>
      <c r="J46" s="31">
        <v>51929</v>
      </c>
      <c r="K46" s="31">
        <v>345981</v>
      </c>
    </row>
    <row r="47" spans="2:11" ht="12.75">
      <c r="B47" s="75" t="s">
        <v>60</v>
      </c>
      <c r="C47" s="76"/>
      <c r="D47" s="77"/>
      <c r="E47" s="90">
        <v>-65401826</v>
      </c>
      <c r="F47" s="90">
        <v>-94478023</v>
      </c>
      <c r="G47" s="133" t="s">
        <v>61</v>
      </c>
      <c r="H47" s="134"/>
      <c r="I47" s="135"/>
      <c r="J47" s="117">
        <v>-1692</v>
      </c>
      <c r="K47" s="117">
        <v>-10994</v>
      </c>
    </row>
    <row r="48" spans="2:11" ht="12.75">
      <c r="B48" s="46"/>
      <c r="C48" s="47"/>
      <c r="D48" s="48"/>
      <c r="E48" s="90"/>
      <c r="F48" s="90"/>
      <c r="G48" s="136"/>
      <c r="H48" s="137"/>
      <c r="I48" s="138"/>
      <c r="J48" s="118"/>
      <c r="K48" s="118"/>
    </row>
    <row r="49" spans="2:11" ht="36" customHeight="1">
      <c r="B49" s="43" t="s">
        <v>62</v>
      </c>
      <c r="C49" s="44"/>
      <c r="D49" s="45"/>
      <c r="E49" s="90">
        <f>E42+E45+E47</f>
        <v>29857</v>
      </c>
      <c r="F49" s="90">
        <f>F42+F45+F47</f>
        <v>-256220</v>
      </c>
      <c r="G49" s="131" t="s">
        <v>63</v>
      </c>
      <c r="H49" s="113"/>
      <c r="I49" s="114"/>
      <c r="J49" s="31">
        <v>1853</v>
      </c>
      <c r="K49" s="31">
        <v>862</v>
      </c>
    </row>
    <row r="50" spans="2:11" ht="12.75">
      <c r="B50" s="79"/>
      <c r="C50" s="80"/>
      <c r="D50" s="81"/>
      <c r="E50" s="90"/>
      <c r="F50" s="90"/>
      <c r="G50" s="132" t="s">
        <v>64</v>
      </c>
      <c r="H50" s="132"/>
      <c r="I50" s="132"/>
      <c r="J50" s="34">
        <v>102722</v>
      </c>
      <c r="K50" s="30">
        <v>554087</v>
      </c>
    </row>
    <row r="51" spans="2:11" ht="25.5" customHeight="1">
      <c r="B51" s="43" t="s">
        <v>65</v>
      </c>
      <c r="C51" s="44"/>
      <c r="D51" s="45"/>
      <c r="E51" s="90">
        <v>-31424</v>
      </c>
      <c r="F51" s="90">
        <v>-279491</v>
      </c>
      <c r="G51" s="75" t="s">
        <v>109</v>
      </c>
      <c r="H51" s="126"/>
      <c r="I51" s="127"/>
      <c r="J51" s="117">
        <v>-177462</v>
      </c>
      <c r="K51" s="117">
        <v>-424720</v>
      </c>
    </row>
    <row r="52" spans="2:11" ht="12.75">
      <c r="B52" s="79"/>
      <c r="C52" s="80"/>
      <c r="D52" s="81"/>
      <c r="E52" s="90"/>
      <c r="F52" s="90"/>
      <c r="G52" s="128"/>
      <c r="H52" s="129"/>
      <c r="I52" s="130"/>
      <c r="J52" s="118"/>
      <c r="K52" s="118"/>
    </row>
    <row r="53" spans="2:11" ht="15.75" customHeight="1">
      <c r="B53" s="82" t="s">
        <v>66</v>
      </c>
      <c r="C53" s="83"/>
      <c r="D53" s="84"/>
      <c r="E53" s="90"/>
      <c r="F53" s="90"/>
      <c r="G53" s="100" t="s">
        <v>67</v>
      </c>
      <c r="H53" s="101"/>
      <c r="I53" s="102"/>
      <c r="J53" s="31">
        <v>-316609</v>
      </c>
      <c r="K53" s="31">
        <v>-452247</v>
      </c>
    </row>
    <row r="54" spans="2:11" ht="12.75">
      <c r="B54" s="85"/>
      <c r="C54" s="86"/>
      <c r="D54" s="87"/>
      <c r="E54" s="90"/>
      <c r="F54" s="90"/>
      <c r="G54" s="119" t="s">
        <v>110</v>
      </c>
      <c r="H54" s="120"/>
      <c r="I54" s="121"/>
      <c r="J54" s="125">
        <v>70540</v>
      </c>
      <c r="K54" s="125">
        <v>25141</v>
      </c>
    </row>
    <row r="55" spans="2:11" ht="31.5" customHeight="1">
      <c r="B55" s="75" t="s">
        <v>68</v>
      </c>
      <c r="C55" s="76"/>
      <c r="D55" s="77"/>
      <c r="E55" s="31">
        <v>79294</v>
      </c>
      <c r="F55" s="31">
        <v>31822</v>
      </c>
      <c r="G55" s="122"/>
      <c r="H55" s="123"/>
      <c r="I55" s="124"/>
      <c r="J55" s="118"/>
      <c r="K55" s="118"/>
    </row>
    <row r="56" spans="2:11" ht="36.75" customHeight="1">
      <c r="B56" s="75" t="s">
        <v>69</v>
      </c>
      <c r="C56" s="76"/>
      <c r="D56" s="77"/>
      <c r="E56" s="34">
        <v>-57897</v>
      </c>
      <c r="F56" s="34">
        <v>-56067</v>
      </c>
      <c r="G56" s="91" t="s">
        <v>111</v>
      </c>
      <c r="H56" s="113"/>
      <c r="I56" s="114"/>
      <c r="J56" s="41">
        <v>-801</v>
      </c>
      <c r="K56" s="41">
        <v>-55276</v>
      </c>
    </row>
    <row r="57" spans="2:11" ht="36" customHeight="1">
      <c r="B57" s="43" t="s">
        <v>114</v>
      </c>
      <c r="C57" s="44"/>
      <c r="D57" s="45"/>
      <c r="E57" s="33">
        <f>SUM(E55:E56)</f>
        <v>21397</v>
      </c>
      <c r="F57" s="33">
        <f>SUM(F55:F56)</f>
        <v>-24245</v>
      </c>
      <c r="G57" s="103" t="s">
        <v>70</v>
      </c>
      <c r="H57" s="115"/>
      <c r="I57" s="116"/>
      <c r="J57" s="31">
        <f>J42+J45+J46+J47+J49+J50+J51+J53+J54+J56</f>
        <v>143274</v>
      </c>
      <c r="K57" s="31">
        <f>K42+K45+K46+K47+K49+K50+K51+K53+K54+K56</f>
        <v>549936</v>
      </c>
    </row>
    <row r="58" spans="2:11" ht="26.25" customHeight="1">
      <c r="B58" s="88" t="s">
        <v>71</v>
      </c>
      <c r="C58" s="88"/>
      <c r="D58" s="88"/>
      <c r="E58" s="90"/>
      <c r="F58" s="90"/>
      <c r="G58" s="82" t="s">
        <v>72</v>
      </c>
      <c r="H58" s="83"/>
      <c r="I58" s="84"/>
      <c r="J58" s="90"/>
      <c r="K58" s="90"/>
    </row>
    <row r="59" spans="2:11" ht="12.75">
      <c r="B59" s="88"/>
      <c r="C59" s="88"/>
      <c r="D59" s="88"/>
      <c r="E59" s="90"/>
      <c r="F59" s="90"/>
      <c r="G59" s="85"/>
      <c r="H59" s="86"/>
      <c r="I59" s="87"/>
      <c r="J59" s="90"/>
      <c r="K59" s="90"/>
    </row>
    <row r="60" spans="2:11" ht="39" customHeight="1">
      <c r="B60" s="133" t="s">
        <v>73</v>
      </c>
      <c r="C60" s="168"/>
      <c r="D60" s="169"/>
      <c r="E60" s="31">
        <v>3762603</v>
      </c>
      <c r="F60" s="31">
        <v>4674003</v>
      </c>
      <c r="G60" s="94" t="s">
        <v>74</v>
      </c>
      <c r="H60" s="94"/>
      <c r="I60" s="94"/>
      <c r="J60" s="90">
        <f>J57</f>
        <v>143274</v>
      </c>
      <c r="K60" s="90">
        <f>K57</f>
        <v>549936</v>
      </c>
    </row>
    <row r="61" spans="2:11" ht="25.5" customHeight="1">
      <c r="B61" s="91" t="s">
        <v>75</v>
      </c>
      <c r="C61" s="92"/>
      <c r="D61" s="93"/>
      <c r="E61" s="34">
        <v>-3513287</v>
      </c>
      <c r="F61" s="34">
        <v>-4572885</v>
      </c>
      <c r="G61" s="94"/>
      <c r="H61" s="94"/>
      <c r="I61" s="94"/>
      <c r="J61" s="90"/>
      <c r="K61" s="90"/>
    </row>
    <row r="62" spans="2:11" ht="28.5" customHeight="1">
      <c r="B62" s="95" t="s">
        <v>76</v>
      </c>
      <c r="C62" s="96"/>
      <c r="D62" s="97"/>
      <c r="E62" s="31"/>
      <c r="F62" s="31"/>
      <c r="G62" s="100" t="s">
        <v>77</v>
      </c>
      <c r="H62" s="101"/>
      <c r="I62" s="102"/>
      <c r="J62" s="31">
        <v>-12058</v>
      </c>
      <c r="K62" s="31">
        <v>-53918</v>
      </c>
    </row>
    <row r="63" spans="2:13" ht="66.75" customHeight="1">
      <c r="B63" s="98" t="s">
        <v>78</v>
      </c>
      <c r="C63" s="99"/>
      <c r="D63" s="99"/>
      <c r="E63" s="31">
        <f>SUM(E60:E62)</f>
        <v>249316</v>
      </c>
      <c r="F63" s="31">
        <f>SUM(F60:F62)</f>
        <v>101118</v>
      </c>
      <c r="G63" s="106" t="s">
        <v>123</v>
      </c>
      <c r="H63" s="107"/>
      <c r="I63" s="108"/>
      <c r="J63" s="31">
        <v>71</v>
      </c>
      <c r="K63" s="31">
        <v>-55</v>
      </c>
      <c r="M63" s="42"/>
    </row>
    <row r="64" spans="2:11" ht="57.75" customHeight="1">
      <c r="B64" s="103" t="s">
        <v>79</v>
      </c>
      <c r="C64" s="104"/>
      <c r="D64" s="105"/>
      <c r="E64" s="31">
        <f>E40+E45+E55+E60</f>
        <v>69598955</v>
      </c>
      <c r="F64" s="31">
        <f>F40+F45+F55+F60</f>
        <v>99415125</v>
      </c>
      <c r="G64" s="109" t="s">
        <v>85</v>
      </c>
      <c r="H64" s="109"/>
      <c r="I64" s="109"/>
      <c r="J64" s="31">
        <f>J60+J62+J63</f>
        <v>131287</v>
      </c>
      <c r="K64" s="31">
        <f>K60+K62+K63</f>
        <v>495963</v>
      </c>
    </row>
    <row r="65" spans="2:11" ht="24.75" customHeight="1">
      <c r="B65" s="88" t="s">
        <v>80</v>
      </c>
      <c r="C65" s="174"/>
      <c r="D65" s="174"/>
      <c r="E65" s="31">
        <v>-69359666</v>
      </c>
      <c r="F65" s="35">
        <v>-99617743</v>
      </c>
      <c r="G65" s="171" t="s">
        <v>86</v>
      </c>
      <c r="H65" s="172"/>
      <c r="I65" s="173"/>
      <c r="J65" s="7"/>
      <c r="K65" s="7"/>
    </row>
    <row r="66" spans="2:11" ht="23.25" customHeight="1">
      <c r="B66" s="88" t="s">
        <v>104</v>
      </c>
      <c r="C66" s="174"/>
      <c r="D66" s="174"/>
      <c r="E66" s="31">
        <v>239289</v>
      </c>
      <c r="F66" s="35">
        <v>-202618</v>
      </c>
      <c r="G66" s="109" t="s">
        <v>87</v>
      </c>
      <c r="H66" s="109"/>
      <c r="I66" s="109"/>
      <c r="J66" s="32">
        <v>1.39</v>
      </c>
      <c r="K66" s="4">
        <v>5.02</v>
      </c>
    </row>
    <row r="67" spans="2:11" ht="28.5" customHeight="1">
      <c r="B67" s="103" t="s">
        <v>105</v>
      </c>
      <c r="C67" s="104"/>
      <c r="D67" s="105"/>
      <c r="E67" s="31">
        <v>167908</v>
      </c>
      <c r="F67" s="31">
        <v>413592</v>
      </c>
      <c r="G67" s="109" t="s">
        <v>88</v>
      </c>
      <c r="H67" s="109"/>
      <c r="I67" s="109"/>
      <c r="J67" s="4"/>
      <c r="K67" s="4"/>
    </row>
    <row r="68" spans="2:6" ht="25.5" customHeight="1">
      <c r="B68" s="88" t="s">
        <v>106</v>
      </c>
      <c r="C68" s="88"/>
      <c r="D68" s="88"/>
      <c r="E68" s="31">
        <v>6395</v>
      </c>
      <c r="F68" s="31">
        <v>21898</v>
      </c>
    </row>
    <row r="69" spans="2:11" ht="25.5" customHeight="1">
      <c r="B69" s="88" t="s">
        <v>107</v>
      </c>
      <c r="C69" s="88"/>
      <c r="D69" s="88"/>
      <c r="E69" s="31">
        <f>E66+E67+E68</f>
        <v>413592</v>
      </c>
      <c r="F69" s="31">
        <f>F66+F67+F68</f>
        <v>232872</v>
      </c>
      <c r="G69" s="11"/>
      <c r="H69" s="11"/>
      <c r="I69" s="11"/>
      <c r="J69" s="12"/>
      <c r="K69" s="12"/>
    </row>
    <row r="70" spans="7:11" ht="11.25" customHeight="1">
      <c r="G70" s="11"/>
      <c r="H70" s="11"/>
      <c r="I70" s="11"/>
      <c r="J70" s="12"/>
      <c r="K70" s="12"/>
    </row>
    <row r="71" spans="7:11" ht="5.25" customHeight="1">
      <c r="G71" s="11"/>
      <c r="H71" s="11"/>
      <c r="I71" s="11"/>
      <c r="J71" s="12"/>
      <c r="K71" s="12"/>
    </row>
    <row r="74" spans="2:12" ht="12.75">
      <c r="B74" s="89" t="s">
        <v>11</v>
      </c>
      <c r="C74" s="89"/>
      <c r="D74" s="89"/>
      <c r="E74" s="89"/>
      <c r="F74" s="89"/>
      <c r="G74" s="89"/>
      <c r="H74" s="89"/>
      <c r="I74" s="89"/>
      <c r="J74" s="89"/>
      <c r="K74" s="89"/>
      <c r="L74" s="26"/>
    </row>
    <row r="76" spans="1:12" ht="18.75" customHeight="1">
      <c r="A76" s="23"/>
      <c r="B76" s="56"/>
      <c r="C76" s="57"/>
      <c r="D76" s="64">
        <v>2005</v>
      </c>
      <c r="E76" s="65"/>
      <c r="F76" s="65"/>
      <c r="G76" s="66"/>
      <c r="H76" s="110">
        <v>2006</v>
      </c>
      <c r="I76" s="111"/>
      <c r="J76" s="111"/>
      <c r="K76" s="112"/>
      <c r="L76" s="25"/>
    </row>
    <row r="77" spans="1:12" ht="21.75" customHeight="1">
      <c r="A77" s="22"/>
      <c r="B77" s="58"/>
      <c r="C77" s="59"/>
      <c r="D77" s="20" t="s">
        <v>91</v>
      </c>
      <c r="E77" s="20" t="s">
        <v>92</v>
      </c>
      <c r="F77" s="20" t="s">
        <v>93</v>
      </c>
      <c r="G77" s="20" t="s">
        <v>94</v>
      </c>
      <c r="H77" s="20" t="s">
        <v>91</v>
      </c>
      <c r="I77" s="20" t="s">
        <v>92</v>
      </c>
      <c r="J77" s="20" t="s">
        <v>93</v>
      </c>
      <c r="K77" s="20" t="s">
        <v>94</v>
      </c>
      <c r="L77" s="24"/>
    </row>
    <row r="78" spans="1:14" ht="24" customHeight="1">
      <c r="A78" s="22"/>
      <c r="B78" s="54" t="s">
        <v>112</v>
      </c>
      <c r="C78" s="55"/>
      <c r="D78" s="38">
        <v>847140</v>
      </c>
      <c r="E78" s="39"/>
      <c r="F78" s="39"/>
      <c r="G78" s="39">
        <f>D78+E78+F78</f>
        <v>847140</v>
      </c>
      <c r="H78" s="39">
        <v>847140</v>
      </c>
      <c r="I78" s="39">
        <v>151073</v>
      </c>
      <c r="J78" s="39"/>
      <c r="K78" s="39">
        <f>H78+I78+J78</f>
        <v>998213</v>
      </c>
      <c r="L78" s="24"/>
      <c r="N78" s="13"/>
    </row>
    <row r="79" spans="1:14" ht="22.5" customHeight="1">
      <c r="A79" s="22"/>
      <c r="B79" s="54" t="s">
        <v>95</v>
      </c>
      <c r="C79" s="55"/>
      <c r="D79" s="38">
        <v>20536</v>
      </c>
      <c r="E79" s="39"/>
      <c r="F79" s="39"/>
      <c r="G79" s="39">
        <f aca="true" t="shared" si="0" ref="G79:G86">D79+E79+F79</f>
        <v>20536</v>
      </c>
      <c r="H79" s="39">
        <v>20536</v>
      </c>
      <c r="I79" s="39"/>
      <c r="J79" s="39"/>
      <c r="K79" s="39">
        <f aca="true" t="shared" si="1" ref="K79:K86">H79+I79+J79</f>
        <v>20536</v>
      </c>
      <c r="L79" s="14"/>
      <c r="N79" s="13"/>
    </row>
    <row r="80" spans="1:14" ht="24.75" customHeight="1">
      <c r="A80" s="22"/>
      <c r="B80" s="54" t="s">
        <v>96</v>
      </c>
      <c r="C80" s="55"/>
      <c r="D80" s="38"/>
      <c r="E80" s="38"/>
      <c r="F80" s="38"/>
      <c r="G80" s="39">
        <f t="shared" si="0"/>
        <v>0</v>
      </c>
      <c r="H80" s="38"/>
      <c r="I80" s="38"/>
      <c r="J80" s="38"/>
      <c r="K80" s="39">
        <f t="shared" si="1"/>
        <v>0</v>
      </c>
      <c r="L80" s="14"/>
      <c r="N80" s="14"/>
    </row>
    <row r="81" spans="1:14" ht="22.5" customHeight="1">
      <c r="A81" s="22"/>
      <c r="B81" s="54" t="s">
        <v>97</v>
      </c>
      <c r="C81" s="55"/>
      <c r="D81" s="38"/>
      <c r="E81" s="38">
        <v>22121</v>
      </c>
      <c r="F81" s="38"/>
      <c r="G81" s="39">
        <f t="shared" si="0"/>
        <v>22121</v>
      </c>
      <c r="H81" s="38">
        <v>22121</v>
      </c>
      <c r="I81" s="38"/>
      <c r="J81" s="38"/>
      <c r="K81" s="39">
        <f t="shared" si="1"/>
        <v>22121</v>
      </c>
      <c r="L81" s="14"/>
      <c r="N81" s="14"/>
    </row>
    <row r="82" spans="1:14" ht="21" customHeight="1">
      <c r="A82" s="22"/>
      <c r="B82" s="54" t="s">
        <v>98</v>
      </c>
      <c r="C82" s="55"/>
      <c r="D82" s="38">
        <v>180470</v>
      </c>
      <c r="E82" s="38">
        <v>360000</v>
      </c>
      <c r="F82" s="38">
        <v>-2293</v>
      </c>
      <c r="G82" s="39">
        <f t="shared" si="0"/>
        <v>538177</v>
      </c>
      <c r="H82" s="38">
        <v>538177</v>
      </c>
      <c r="I82" s="38">
        <v>211273</v>
      </c>
      <c r="J82" s="38">
        <v>-215104</v>
      </c>
      <c r="K82" s="39">
        <f t="shared" si="1"/>
        <v>534346</v>
      </c>
      <c r="L82" s="14"/>
      <c r="N82" s="14"/>
    </row>
    <row r="83" spans="1:14" ht="27.75" customHeight="1">
      <c r="A83" s="22"/>
      <c r="B83" s="54" t="s">
        <v>115</v>
      </c>
      <c r="C83" s="55"/>
      <c r="D83" s="38">
        <v>198479</v>
      </c>
      <c r="E83" s="38"/>
      <c r="F83" s="38"/>
      <c r="G83" s="39">
        <f t="shared" si="0"/>
        <v>198479</v>
      </c>
      <c r="H83" s="38">
        <v>198479</v>
      </c>
      <c r="I83" s="38">
        <v>237656</v>
      </c>
      <c r="J83" s="38">
        <v>-2880</v>
      </c>
      <c r="K83" s="39">
        <f t="shared" si="1"/>
        <v>433255</v>
      </c>
      <c r="L83" s="14"/>
      <c r="M83" s="36"/>
      <c r="N83" s="14"/>
    </row>
    <row r="84" spans="1:14" ht="25.5" customHeight="1">
      <c r="A84" s="22"/>
      <c r="B84" s="54" t="s">
        <v>99</v>
      </c>
      <c r="C84" s="55"/>
      <c r="D84" s="38">
        <v>378564</v>
      </c>
      <c r="E84" s="38">
        <v>133578</v>
      </c>
      <c r="F84" s="38">
        <v>-150000</v>
      </c>
      <c r="G84" s="39">
        <f t="shared" si="0"/>
        <v>362142</v>
      </c>
      <c r="H84" s="38">
        <v>362142</v>
      </c>
      <c r="I84" s="38">
        <v>504800</v>
      </c>
      <c r="J84" s="38">
        <v>-364934</v>
      </c>
      <c r="K84" s="39">
        <f t="shared" si="1"/>
        <v>502008</v>
      </c>
      <c r="L84" s="14"/>
      <c r="M84" s="36"/>
      <c r="N84" s="14"/>
    </row>
    <row r="85" spans="1:14" ht="24" customHeight="1">
      <c r="A85" s="21"/>
      <c r="B85" s="54" t="s">
        <v>100</v>
      </c>
      <c r="C85" s="55"/>
      <c r="D85" s="38"/>
      <c r="E85" s="38"/>
      <c r="F85" s="38"/>
      <c r="G85" s="39">
        <f t="shared" si="0"/>
        <v>0</v>
      </c>
      <c r="H85" s="38"/>
      <c r="I85" s="38"/>
      <c r="J85" s="38"/>
      <c r="K85" s="39">
        <f t="shared" si="1"/>
        <v>0</v>
      </c>
      <c r="L85" s="14"/>
      <c r="M85" s="37"/>
      <c r="N85" s="14"/>
    </row>
    <row r="86" spans="1:14" ht="27" customHeight="1">
      <c r="A86" s="21"/>
      <c r="B86" s="62" t="s">
        <v>101</v>
      </c>
      <c r="C86" s="63"/>
      <c r="D86" s="38"/>
      <c r="E86" s="38"/>
      <c r="F86" s="38"/>
      <c r="G86" s="39">
        <f t="shared" si="0"/>
        <v>0</v>
      </c>
      <c r="H86" s="38"/>
      <c r="I86" s="38"/>
      <c r="J86" s="38"/>
      <c r="K86" s="39">
        <f t="shared" si="1"/>
        <v>0</v>
      </c>
      <c r="L86" s="14"/>
      <c r="N86" s="14"/>
    </row>
    <row r="87" spans="1:14" ht="27" customHeight="1">
      <c r="A87" s="21"/>
      <c r="B87" s="62" t="s">
        <v>102</v>
      </c>
      <c r="C87" s="63"/>
      <c r="D87" s="38">
        <f aca="true" t="shared" si="2" ref="D87:K87">SUM(D78:D86)</f>
        <v>1625189</v>
      </c>
      <c r="E87" s="38">
        <f t="shared" si="2"/>
        <v>515699</v>
      </c>
      <c r="F87" s="38">
        <f t="shared" si="2"/>
        <v>-152293</v>
      </c>
      <c r="G87" s="38">
        <f t="shared" si="2"/>
        <v>1988595</v>
      </c>
      <c r="H87" s="38">
        <f t="shared" si="2"/>
        <v>1988595</v>
      </c>
      <c r="I87" s="38">
        <f t="shared" si="2"/>
        <v>1104802</v>
      </c>
      <c r="J87" s="38">
        <f t="shared" si="2"/>
        <v>-582918</v>
      </c>
      <c r="K87" s="38">
        <f t="shared" si="2"/>
        <v>2510479</v>
      </c>
      <c r="L87" s="14"/>
      <c r="N87" s="14"/>
    </row>
    <row r="88" spans="1:14" ht="27" customHeight="1">
      <c r="A88" s="21"/>
      <c r="B88" s="170" t="s">
        <v>116</v>
      </c>
      <c r="C88" s="170"/>
      <c r="D88" s="38"/>
      <c r="E88" s="38"/>
      <c r="F88" s="38"/>
      <c r="G88" s="38"/>
      <c r="H88" s="38"/>
      <c r="I88" s="38"/>
      <c r="J88" s="38"/>
      <c r="K88" s="38"/>
      <c r="L88" s="14"/>
      <c r="N88" s="14"/>
    </row>
    <row r="89" ht="10.5" customHeight="1">
      <c r="N89" s="14"/>
    </row>
    <row r="90" spans="2:11" s="40" customFormat="1" ht="103.5" customHeight="1">
      <c r="B90" s="67" t="s">
        <v>119</v>
      </c>
      <c r="C90" s="68"/>
      <c r="D90" s="68"/>
      <c r="E90" s="68"/>
      <c r="F90" s="68"/>
      <c r="G90" s="68"/>
      <c r="H90" s="68"/>
      <c r="I90" s="68"/>
      <c r="J90" s="68"/>
      <c r="K90" s="68"/>
    </row>
    <row r="91" spans="2:11" ht="3.75" customHeight="1">
      <c r="B91" s="18"/>
      <c r="C91" s="19"/>
      <c r="D91" s="19"/>
      <c r="E91" s="19"/>
      <c r="F91" s="19"/>
      <c r="G91" s="19"/>
      <c r="H91" s="19"/>
      <c r="I91" s="19"/>
      <c r="J91" s="19"/>
      <c r="K91" s="19"/>
    </row>
    <row r="92" spans="2:11" ht="44.25" customHeight="1">
      <c r="B92" s="69" t="s">
        <v>113</v>
      </c>
      <c r="C92" s="70"/>
      <c r="D92" s="70"/>
      <c r="E92" s="70"/>
      <c r="F92" s="70"/>
      <c r="G92" s="70"/>
      <c r="H92" s="70"/>
      <c r="I92" s="70"/>
      <c r="J92" s="70"/>
      <c r="K92" s="70"/>
    </row>
    <row r="93" spans="2:11" ht="12.75" customHeight="1">
      <c r="B93" s="71" t="s">
        <v>121</v>
      </c>
      <c r="C93" s="72"/>
      <c r="D93" s="72"/>
      <c r="E93" s="72"/>
      <c r="F93" s="72"/>
      <c r="G93" s="72"/>
      <c r="H93" s="72"/>
      <c r="I93" s="72"/>
      <c r="J93" s="72"/>
      <c r="K93" s="72"/>
    </row>
    <row r="94" spans="2:11" ht="7.5" customHeight="1">
      <c r="B94" s="72"/>
      <c r="C94" s="72"/>
      <c r="D94" s="72"/>
      <c r="E94" s="72"/>
      <c r="F94" s="72"/>
      <c r="G94" s="72"/>
      <c r="H94" s="72"/>
      <c r="I94" s="72"/>
      <c r="J94" s="72"/>
      <c r="K94" s="72"/>
    </row>
    <row r="95" spans="2:11" ht="8.25" customHeight="1">
      <c r="B95" s="72"/>
      <c r="C95" s="72"/>
      <c r="D95" s="72"/>
      <c r="E95" s="72"/>
      <c r="F95" s="72"/>
      <c r="G95" s="72"/>
      <c r="H95" s="72"/>
      <c r="I95" s="72"/>
      <c r="J95" s="72"/>
      <c r="K95" s="72"/>
    </row>
    <row r="96" spans="2:11" ht="12.75" hidden="1">
      <c r="B96" s="72"/>
      <c r="C96" s="72"/>
      <c r="D96" s="72"/>
      <c r="E96" s="72"/>
      <c r="F96" s="72"/>
      <c r="G96" s="72"/>
      <c r="H96" s="72"/>
      <c r="I96" s="72"/>
      <c r="J96" s="72"/>
      <c r="K96" s="72"/>
    </row>
    <row r="97" spans="2:11" ht="3" customHeight="1" hidden="1">
      <c r="B97" s="72"/>
      <c r="C97" s="72"/>
      <c r="D97" s="72"/>
      <c r="E97" s="72"/>
      <c r="F97" s="72"/>
      <c r="G97" s="72"/>
      <c r="H97" s="72"/>
      <c r="I97" s="72"/>
      <c r="J97" s="72"/>
      <c r="K97" s="72"/>
    </row>
    <row r="98" spans="2:11" ht="12.75" hidden="1">
      <c r="B98" s="72"/>
      <c r="C98" s="72"/>
      <c r="D98" s="72"/>
      <c r="E98" s="72"/>
      <c r="F98" s="72"/>
      <c r="G98" s="72"/>
      <c r="H98" s="72"/>
      <c r="I98" s="72"/>
      <c r="J98" s="72"/>
      <c r="K98" s="72"/>
    </row>
    <row r="99" spans="2:11" ht="0.75" customHeight="1">
      <c r="B99" s="72"/>
      <c r="C99" s="72"/>
      <c r="D99" s="72"/>
      <c r="E99" s="72"/>
      <c r="F99" s="72"/>
      <c r="G99" s="72"/>
      <c r="H99" s="72"/>
      <c r="I99" s="72"/>
      <c r="J99" s="72"/>
      <c r="K99" s="72"/>
    </row>
    <row r="100" spans="2:11" ht="3.75" customHeight="1" hidden="1"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2:11" ht="25.5" customHeight="1">
      <c r="B101" s="73" t="s">
        <v>90</v>
      </c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 ht="12.75" customHeight="1">
      <c r="B102" s="52" t="s">
        <v>124</v>
      </c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2:11" ht="23.25" customHeight="1">
      <c r="B103" s="53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2:11" ht="18" customHeight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</row>
    <row r="105" spans="2:11" ht="12.75">
      <c r="B105" s="3"/>
      <c r="C105" s="3"/>
      <c r="D105" s="3"/>
      <c r="E105" s="3"/>
      <c r="F105" s="9"/>
      <c r="G105" s="3"/>
      <c r="H105" s="60" t="s">
        <v>122</v>
      </c>
      <c r="I105" s="61"/>
      <c r="J105" s="61"/>
      <c r="K105" s="61"/>
    </row>
    <row r="106" spans="2:11" ht="12.75">
      <c r="B106" s="3"/>
      <c r="C106" s="3"/>
      <c r="D106" s="3"/>
      <c r="E106" s="3"/>
      <c r="F106" s="9"/>
      <c r="G106" s="3"/>
      <c r="H106" s="51" t="s">
        <v>120</v>
      </c>
      <c r="I106" s="51"/>
      <c r="J106" s="51"/>
      <c r="K106" s="51"/>
    </row>
    <row r="107" spans="2:11" ht="9" customHeight="1">
      <c r="B107" s="3"/>
      <c r="C107" s="3"/>
      <c r="D107" s="3"/>
      <c r="E107" s="3"/>
      <c r="F107" s="9"/>
      <c r="G107" s="3"/>
      <c r="H107" s="2"/>
      <c r="I107" s="2"/>
      <c r="J107" s="2"/>
      <c r="K107" s="2"/>
    </row>
  </sheetData>
  <mergeCells count="157">
    <mergeCell ref="B68:D68"/>
    <mergeCell ref="G65:I65"/>
    <mergeCell ref="G66:I66"/>
    <mergeCell ref="G67:I67"/>
    <mergeCell ref="B65:D65"/>
    <mergeCell ref="B66:D66"/>
    <mergeCell ref="B67:D67"/>
    <mergeCell ref="E53:E54"/>
    <mergeCell ref="F53:F54"/>
    <mergeCell ref="B55:D55"/>
    <mergeCell ref="E58:E59"/>
    <mergeCell ref="F58:F59"/>
    <mergeCell ref="B57:D57"/>
    <mergeCell ref="B58:D59"/>
    <mergeCell ref="B7:C7"/>
    <mergeCell ref="D7:G7"/>
    <mergeCell ref="H7:I7"/>
    <mergeCell ref="J7:K7"/>
    <mergeCell ref="B1:K1"/>
    <mergeCell ref="B3:K3"/>
    <mergeCell ref="B4:K4"/>
    <mergeCell ref="B6:K6"/>
    <mergeCell ref="D8:G8"/>
    <mergeCell ref="H8:I8"/>
    <mergeCell ref="J8:K8"/>
    <mergeCell ref="B10:K10"/>
    <mergeCell ref="B8:C8"/>
    <mergeCell ref="B12:K12"/>
    <mergeCell ref="B13:D13"/>
    <mergeCell ref="G13:I13"/>
    <mergeCell ref="B14:D14"/>
    <mergeCell ref="G14:I14"/>
    <mergeCell ref="B15:D17"/>
    <mergeCell ref="E15:E17"/>
    <mergeCell ref="F15:F17"/>
    <mergeCell ref="G15:I15"/>
    <mergeCell ref="G16:I16"/>
    <mergeCell ref="G17:I17"/>
    <mergeCell ref="B18:D18"/>
    <mergeCell ref="G18:I18"/>
    <mergeCell ref="B19:D19"/>
    <mergeCell ref="G19:I19"/>
    <mergeCell ref="B20:D20"/>
    <mergeCell ref="G20:I20"/>
    <mergeCell ref="B21:D21"/>
    <mergeCell ref="G21:I21"/>
    <mergeCell ref="G23:I23"/>
    <mergeCell ref="G24:I24"/>
    <mergeCell ref="G25:I25"/>
    <mergeCell ref="B22:D22"/>
    <mergeCell ref="B23:D24"/>
    <mergeCell ref="E23:E24"/>
    <mergeCell ref="F23:F24"/>
    <mergeCell ref="B25:D25"/>
    <mergeCell ref="G26:I26"/>
    <mergeCell ref="B26:D26"/>
    <mergeCell ref="G27:I27"/>
    <mergeCell ref="B27:D27"/>
    <mergeCell ref="G28:I28"/>
    <mergeCell ref="B28:D28"/>
    <mergeCell ref="G29:I29"/>
    <mergeCell ref="B31:D31"/>
    <mergeCell ref="G31:I31"/>
    <mergeCell ref="B29:D29"/>
    <mergeCell ref="G30:I30"/>
    <mergeCell ref="B30:D30"/>
    <mergeCell ref="B33:D33"/>
    <mergeCell ref="G34:I34"/>
    <mergeCell ref="G32:I32"/>
    <mergeCell ref="G33:I33"/>
    <mergeCell ref="B34:D34"/>
    <mergeCell ref="B32:D32"/>
    <mergeCell ref="B37:F37"/>
    <mergeCell ref="G37:K37"/>
    <mergeCell ref="B38:D39"/>
    <mergeCell ref="E38:E39"/>
    <mergeCell ref="F38:F39"/>
    <mergeCell ref="G38:I39"/>
    <mergeCell ref="J38:J39"/>
    <mergeCell ref="K38:K39"/>
    <mergeCell ref="B40:D40"/>
    <mergeCell ref="G40:I40"/>
    <mergeCell ref="B41:D41"/>
    <mergeCell ref="G41:I41"/>
    <mergeCell ref="E42:E44"/>
    <mergeCell ref="F42:F44"/>
    <mergeCell ref="G42:I42"/>
    <mergeCell ref="G43:I43"/>
    <mergeCell ref="G44:I44"/>
    <mergeCell ref="E45:E46"/>
    <mergeCell ref="F45:F46"/>
    <mergeCell ref="G45:I45"/>
    <mergeCell ref="G46:I46"/>
    <mergeCell ref="J47:J48"/>
    <mergeCell ref="K47:K48"/>
    <mergeCell ref="B47:D48"/>
    <mergeCell ref="E47:E48"/>
    <mergeCell ref="F47:F48"/>
    <mergeCell ref="G47:I48"/>
    <mergeCell ref="E51:E52"/>
    <mergeCell ref="F51:F52"/>
    <mergeCell ref="G51:I52"/>
    <mergeCell ref="E49:E50"/>
    <mergeCell ref="F49:F50"/>
    <mergeCell ref="G49:I49"/>
    <mergeCell ref="G50:I50"/>
    <mergeCell ref="G56:I56"/>
    <mergeCell ref="G57:I57"/>
    <mergeCell ref="J51:J52"/>
    <mergeCell ref="K51:K52"/>
    <mergeCell ref="G53:I53"/>
    <mergeCell ref="G54:I55"/>
    <mergeCell ref="J54:J55"/>
    <mergeCell ref="K54:K55"/>
    <mergeCell ref="B81:C81"/>
    <mergeCell ref="B62:D62"/>
    <mergeCell ref="B63:D63"/>
    <mergeCell ref="G62:I62"/>
    <mergeCell ref="B64:D64"/>
    <mergeCell ref="G63:I63"/>
    <mergeCell ref="G64:I64"/>
    <mergeCell ref="B78:C78"/>
    <mergeCell ref="B79:C79"/>
    <mergeCell ref="H76:K76"/>
    <mergeCell ref="B69:D69"/>
    <mergeCell ref="B74:K74"/>
    <mergeCell ref="J58:J59"/>
    <mergeCell ref="K58:K59"/>
    <mergeCell ref="B61:D61"/>
    <mergeCell ref="G60:I61"/>
    <mergeCell ref="J60:J61"/>
    <mergeCell ref="K60:K61"/>
    <mergeCell ref="G58:I59"/>
    <mergeCell ref="B60:D60"/>
    <mergeCell ref="B42:D44"/>
    <mergeCell ref="B51:D52"/>
    <mergeCell ref="B45:D46"/>
    <mergeCell ref="B56:D56"/>
    <mergeCell ref="B49:D50"/>
    <mergeCell ref="B53:D54"/>
    <mergeCell ref="B92:K92"/>
    <mergeCell ref="B93:K99"/>
    <mergeCell ref="B101:K101"/>
    <mergeCell ref="B82:C82"/>
    <mergeCell ref="B83:C83"/>
    <mergeCell ref="B84:C84"/>
    <mergeCell ref="B88:C88"/>
    <mergeCell ref="H106:K106"/>
    <mergeCell ref="B102:K103"/>
    <mergeCell ref="B80:C80"/>
    <mergeCell ref="B76:C77"/>
    <mergeCell ref="H105:K105"/>
    <mergeCell ref="B85:C85"/>
    <mergeCell ref="B86:C86"/>
    <mergeCell ref="B87:C87"/>
    <mergeCell ref="D76:G76"/>
    <mergeCell ref="B90:K90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&amp;C&amp;P</oddFooter>
  </headerFooter>
  <rowBreaks count="2" manualBreakCount="2">
    <brk id="35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2007-07-11T14:07:11Z</cp:lastPrinted>
  <dcterms:created xsi:type="dcterms:W3CDTF">2007-02-12T13:02:25Z</dcterms:created>
  <dcterms:modified xsi:type="dcterms:W3CDTF">2007-07-16T09:34:16Z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